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GHZIYEH\Desktop\"/>
    </mc:Choice>
  </mc:AlternateContent>
  <bookViews>
    <workbookView xWindow="0" yWindow="0" windowWidth="19200" windowHeight="11490" tabRatio="918"/>
  </bookViews>
  <sheets>
    <sheet name="عیسی بن مریم" sheetId="113" r:id="rId1"/>
    <sheet name="امبد" sheetId="89" r:id="rId2"/>
    <sheet name="الزهرا" sheetId="86" r:id="rId3"/>
    <sheet name="سوانح و سوختگی" sheetId="88" r:id="rId4"/>
    <sheet name="فارابی" sheetId="115" r:id="rId5"/>
    <sheet name="فیض" sheetId="118" r:id="rId6"/>
    <sheet name="نور و علی اصغر" sheetId="129" r:id="rId7"/>
    <sheet name="امین" sheetId="111" r:id="rId8"/>
    <sheet name="کودکان امام حسین" sheetId="120" r:id="rId9"/>
    <sheet name="زهرای زینبیه" sheetId="104" r:id="rId10"/>
    <sheet name="بهشتی اصفهان" sheetId="92" r:id="rId11"/>
    <sheet name="کاشانی" sheetId="119" r:id="rId12"/>
    <sheet name="شهید چمران" sheetId="94" r:id="rId13"/>
    <sheet name="امیرالمومنین شهرضا" sheetId="91" r:id="rId14"/>
    <sheet name="اردستان" sheetId="109" r:id="rId15"/>
    <sheet name="آفتاب هشتم خور" sheetId="85" r:id="rId16"/>
    <sheet name="حشمتیه نائین" sheetId="140" r:id="rId17"/>
    <sheet name="شهدای لنجان" sheetId="102" r:id="rId18"/>
    <sheet name="فلاورجان" sheetId="87" r:id="rId19"/>
    <sheet name="بهنیا تیران" sheetId="93" r:id="rId20"/>
    <sheet name="محمد رسول ا...(ص) مبارکه" sheetId="123" r:id="rId21"/>
    <sheet name="نطنز" sheetId="128" r:id="rId22"/>
    <sheet name="فاطمیه بادرود" sheetId="141" r:id="rId23"/>
    <sheet name="9 دی منظریه" sheetId="135" r:id="rId24"/>
    <sheet name="اشرفی خمینی شهر" sheetId="108" r:id="rId25"/>
    <sheet name="بیمارستان سیدالشهدا سمیرم" sheetId="106" r:id="rId26"/>
    <sheet name="خوانسار" sheetId="96" r:id="rId27"/>
    <sheet name="امام حسین گلپایگان" sheetId="138" r:id="rId28"/>
    <sheet name="فریدونشهر" sheetId="117" r:id="rId29"/>
    <sheet name="میمه" sheetId="127" r:id="rId30"/>
    <sheet name="مدرس" sheetId="124" r:id="rId31"/>
    <sheet name="فریدن" sheetId="116" r:id="rId32"/>
    <sheet name="دهاقان" sheetId="107" r:id="rId33"/>
    <sheet name="شفا" sheetId="100" r:id="rId34"/>
    <sheet name="منتظری" sheetId="121" r:id="rId35"/>
    <sheet name="گلدیس شاهین شهر" sheetId="122" r:id="rId36"/>
    <sheet name="اصفهان" sheetId="84" r:id="rId37"/>
    <sheet name="امیرالمومنین اصفهان" sheetId="90" r:id="rId38"/>
    <sheet name="577 ارتش" sheetId="137" r:id="rId39"/>
    <sheet name="صدوقی" sheetId="134" r:id="rId40"/>
    <sheet name="بیمارستان شهید مطهری فولادشهر" sheetId="4" r:id="rId41"/>
    <sheet name="شهید رجایی نجف آبد" sheetId="101" r:id="rId42"/>
    <sheet name="سپاهان" sheetId="98" r:id="rId43"/>
    <sheet name="سینا" sheetId="142" r:id="rId44"/>
    <sheet name="سعدی" sheetId="105" r:id="rId45"/>
    <sheet name="بیمارستان میلاد اصفهان" sheetId="126" r:id="rId46"/>
    <sheet name="خانواده" sheetId="95" r:id="rId47"/>
    <sheet name="فاطمه الزهرا نجف آباد" sheetId="114" r:id="rId48"/>
    <sheet name="غرضی" sheetId="112" r:id="rId49"/>
    <sheet name="شریعتی" sheetId="99" r:id="rId50"/>
    <sheet name="حجتیه" sheetId="103" r:id="rId51"/>
    <sheet name="عسگریه" sheetId="110" r:id="rId52"/>
    <sheet name="زهرای مرضیه" sheetId="97" r:id="rId53"/>
    <sheet name="جمع دانشگاهی" sheetId="130" r:id="rId54"/>
    <sheet name="جمع بیمارستانهای خصوصی" sheetId="133" r:id="rId55"/>
    <sheet name="جمع بیمارستانهای سایر سازمانها" sheetId="125" r:id="rId56"/>
    <sheet name="جمع بیمارستانهای تامین اجتماعی" sheetId="132" r:id="rId57"/>
    <sheet name="جمع بیمارستانهای خیریه" sheetId="131" r:id="rId58"/>
    <sheet name="جمع استان" sheetId="136" r:id="rId59"/>
    <sheet name="جمع استانی به تفکیک " sheetId="145" r:id="rId60"/>
    <sheet name="ثبت کد تغذیه در HIS" sheetId="147" r:id="rId61"/>
    <sheet name="نمونه" sheetId="151" r:id="rId62"/>
    <sheet name="جمع بندی 6 ماهه اول" sheetId="144" r:id="rId63"/>
    <sheet name="جمع بندی یکساله کامل" sheetId="148" r:id="rId64"/>
  </sheets>
  <calcPr calcId="162913"/>
</workbook>
</file>

<file path=xl/calcChain.xml><?xml version="1.0" encoding="utf-8"?>
<calcChain xmlns="http://schemas.openxmlformats.org/spreadsheetml/2006/main">
  <c r="I46" i="86" l="1"/>
  <c r="F46" i="86"/>
  <c r="J46" i="86" s="1"/>
  <c r="I45" i="86"/>
  <c r="F45" i="86"/>
  <c r="J45" i="86" s="1"/>
  <c r="I44" i="86"/>
  <c r="F44" i="86"/>
  <c r="J44" i="86" s="1"/>
  <c r="I43" i="86"/>
  <c r="F43" i="86"/>
  <c r="J43" i="86" s="1"/>
  <c r="I42" i="86"/>
  <c r="F42" i="86"/>
  <c r="J42" i="86" s="1"/>
  <c r="I41" i="86"/>
  <c r="F41" i="86"/>
  <c r="J41" i="86" s="1"/>
  <c r="I40" i="86"/>
  <c r="F40" i="86"/>
  <c r="J40" i="86" s="1"/>
  <c r="I39" i="86"/>
  <c r="F39" i="86"/>
  <c r="J39" i="86" s="1"/>
  <c r="I38" i="86"/>
  <c r="F38" i="86"/>
  <c r="J38" i="86" s="1"/>
  <c r="I37" i="86"/>
  <c r="F37" i="86"/>
  <c r="J37" i="86" s="1"/>
  <c r="I36" i="86"/>
  <c r="F36" i="86"/>
  <c r="J36" i="86" s="1"/>
  <c r="I35" i="86"/>
  <c r="F35" i="86"/>
  <c r="J35" i="86" s="1"/>
  <c r="I34" i="86"/>
  <c r="F34" i="86"/>
  <c r="J34" i="86" s="1"/>
  <c r="I33" i="86"/>
  <c r="F33" i="86"/>
  <c r="J33" i="86" s="1"/>
  <c r="I46" i="88"/>
  <c r="F46" i="88"/>
  <c r="J46" i="88" s="1"/>
  <c r="I45" i="88"/>
  <c r="F45" i="88"/>
  <c r="J45" i="88" s="1"/>
  <c r="I44" i="88"/>
  <c r="F44" i="88"/>
  <c r="J44" i="88" s="1"/>
  <c r="I43" i="88"/>
  <c r="F43" i="88"/>
  <c r="J43" i="88" s="1"/>
  <c r="I42" i="88"/>
  <c r="F42" i="88"/>
  <c r="J42" i="88" s="1"/>
  <c r="I41" i="88"/>
  <c r="F41" i="88"/>
  <c r="J41" i="88" s="1"/>
  <c r="I40" i="88"/>
  <c r="F40" i="88"/>
  <c r="J40" i="88" s="1"/>
  <c r="I39" i="88"/>
  <c r="F39" i="88"/>
  <c r="J39" i="88" s="1"/>
  <c r="I38" i="88"/>
  <c r="F38" i="88"/>
  <c r="J38" i="88" s="1"/>
  <c r="I37" i="88"/>
  <c r="F37" i="88"/>
  <c r="J37" i="88" s="1"/>
  <c r="I36" i="88"/>
  <c r="F36" i="88"/>
  <c r="J36" i="88" s="1"/>
  <c r="I35" i="88"/>
  <c r="F35" i="88"/>
  <c r="J35" i="88" s="1"/>
  <c r="I34" i="88"/>
  <c r="F34" i="88"/>
  <c r="J34" i="88" s="1"/>
  <c r="I33" i="88"/>
  <c r="F33" i="88"/>
  <c r="J33" i="88" s="1"/>
  <c r="I46" i="115"/>
  <c r="F46" i="115"/>
  <c r="J46" i="115" s="1"/>
  <c r="I45" i="115"/>
  <c r="F45" i="115"/>
  <c r="J45" i="115" s="1"/>
  <c r="I44" i="115"/>
  <c r="F44" i="115"/>
  <c r="J44" i="115" s="1"/>
  <c r="I43" i="115"/>
  <c r="F43" i="115"/>
  <c r="J43" i="115" s="1"/>
  <c r="I42" i="115"/>
  <c r="F42" i="115"/>
  <c r="J42" i="115" s="1"/>
  <c r="I41" i="115"/>
  <c r="F41" i="115"/>
  <c r="J41" i="115" s="1"/>
  <c r="I40" i="115"/>
  <c r="F40" i="115"/>
  <c r="J40" i="115" s="1"/>
  <c r="I39" i="115"/>
  <c r="F39" i="115"/>
  <c r="J39" i="115" s="1"/>
  <c r="I38" i="115"/>
  <c r="F38" i="115"/>
  <c r="J38" i="115" s="1"/>
  <c r="I37" i="115"/>
  <c r="F37" i="115"/>
  <c r="J37" i="115" s="1"/>
  <c r="I36" i="115"/>
  <c r="F36" i="115"/>
  <c r="J36" i="115" s="1"/>
  <c r="I35" i="115"/>
  <c r="F35" i="115"/>
  <c r="J35" i="115" s="1"/>
  <c r="I34" i="115"/>
  <c r="F34" i="115"/>
  <c r="J34" i="115" s="1"/>
  <c r="I33" i="115"/>
  <c r="F33" i="115"/>
  <c r="J33" i="115" s="1"/>
  <c r="I46" i="118"/>
  <c r="F46" i="118"/>
  <c r="J46" i="118" s="1"/>
  <c r="I45" i="118"/>
  <c r="F45" i="118"/>
  <c r="J45" i="118" s="1"/>
  <c r="I44" i="118"/>
  <c r="F44" i="118"/>
  <c r="J44" i="118" s="1"/>
  <c r="I43" i="118"/>
  <c r="F43" i="118"/>
  <c r="J43" i="118" s="1"/>
  <c r="I42" i="118"/>
  <c r="F42" i="118"/>
  <c r="J42" i="118" s="1"/>
  <c r="I41" i="118"/>
  <c r="F41" i="118"/>
  <c r="J41" i="118" s="1"/>
  <c r="I40" i="118"/>
  <c r="F40" i="118"/>
  <c r="J40" i="118" s="1"/>
  <c r="I39" i="118"/>
  <c r="F39" i="118"/>
  <c r="J39" i="118" s="1"/>
  <c r="I38" i="118"/>
  <c r="F38" i="118"/>
  <c r="J38" i="118" s="1"/>
  <c r="I37" i="118"/>
  <c r="F37" i="118"/>
  <c r="J37" i="118" s="1"/>
  <c r="I36" i="118"/>
  <c r="F36" i="118"/>
  <c r="J36" i="118" s="1"/>
  <c r="I35" i="118"/>
  <c r="F35" i="118"/>
  <c r="J35" i="118" s="1"/>
  <c r="I34" i="118"/>
  <c r="F34" i="118"/>
  <c r="J34" i="118" s="1"/>
  <c r="I33" i="118"/>
  <c r="F33" i="118"/>
  <c r="J33" i="118" s="1"/>
  <c r="I46" i="129"/>
  <c r="F46" i="129"/>
  <c r="J46" i="129" s="1"/>
  <c r="I45" i="129"/>
  <c r="F45" i="129"/>
  <c r="J45" i="129" s="1"/>
  <c r="I44" i="129"/>
  <c r="F44" i="129"/>
  <c r="J44" i="129" s="1"/>
  <c r="I43" i="129"/>
  <c r="F43" i="129"/>
  <c r="J43" i="129" s="1"/>
  <c r="I42" i="129"/>
  <c r="F42" i="129"/>
  <c r="J42" i="129" s="1"/>
  <c r="I41" i="129"/>
  <c r="F41" i="129"/>
  <c r="J41" i="129" s="1"/>
  <c r="I40" i="129"/>
  <c r="F40" i="129"/>
  <c r="J40" i="129" s="1"/>
  <c r="I39" i="129"/>
  <c r="F39" i="129"/>
  <c r="J39" i="129" s="1"/>
  <c r="I38" i="129"/>
  <c r="F38" i="129"/>
  <c r="J38" i="129" s="1"/>
  <c r="I37" i="129"/>
  <c r="F37" i="129"/>
  <c r="J37" i="129" s="1"/>
  <c r="I36" i="129"/>
  <c r="F36" i="129"/>
  <c r="J36" i="129" s="1"/>
  <c r="I35" i="129"/>
  <c r="F35" i="129"/>
  <c r="J35" i="129" s="1"/>
  <c r="I34" i="129"/>
  <c r="F34" i="129"/>
  <c r="J34" i="129" s="1"/>
  <c r="I33" i="129"/>
  <c r="F33" i="129"/>
  <c r="J33" i="129" s="1"/>
  <c r="I46" i="111"/>
  <c r="F46" i="111"/>
  <c r="J46" i="111" s="1"/>
  <c r="I45" i="111"/>
  <c r="F45" i="111"/>
  <c r="J45" i="111" s="1"/>
  <c r="I44" i="111"/>
  <c r="F44" i="111"/>
  <c r="J44" i="111" s="1"/>
  <c r="I43" i="111"/>
  <c r="F43" i="111"/>
  <c r="J43" i="111" s="1"/>
  <c r="I42" i="111"/>
  <c r="F42" i="111"/>
  <c r="J42" i="111" s="1"/>
  <c r="I41" i="111"/>
  <c r="F41" i="111"/>
  <c r="J41" i="111" s="1"/>
  <c r="I40" i="111"/>
  <c r="F40" i="111"/>
  <c r="J40" i="111" s="1"/>
  <c r="I39" i="111"/>
  <c r="F39" i="111"/>
  <c r="J39" i="111" s="1"/>
  <c r="I38" i="111"/>
  <c r="F38" i="111"/>
  <c r="J38" i="111" s="1"/>
  <c r="I37" i="111"/>
  <c r="F37" i="111"/>
  <c r="J37" i="111" s="1"/>
  <c r="I36" i="111"/>
  <c r="F36" i="111"/>
  <c r="J36" i="111" s="1"/>
  <c r="I35" i="111"/>
  <c r="F35" i="111"/>
  <c r="J35" i="111" s="1"/>
  <c r="I34" i="111"/>
  <c r="F34" i="111"/>
  <c r="J34" i="111" s="1"/>
  <c r="I33" i="111"/>
  <c r="F33" i="111"/>
  <c r="J33" i="111" s="1"/>
  <c r="I46" i="120"/>
  <c r="F46" i="120"/>
  <c r="J46" i="120" s="1"/>
  <c r="I45" i="120"/>
  <c r="F45" i="120"/>
  <c r="J45" i="120" s="1"/>
  <c r="I44" i="120"/>
  <c r="F44" i="120"/>
  <c r="J44" i="120" s="1"/>
  <c r="I43" i="120"/>
  <c r="F43" i="120"/>
  <c r="J43" i="120" s="1"/>
  <c r="I42" i="120"/>
  <c r="F42" i="120"/>
  <c r="J42" i="120" s="1"/>
  <c r="I41" i="120"/>
  <c r="F41" i="120"/>
  <c r="J41" i="120" s="1"/>
  <c r="I40" i="120"/>
  <c r="F40" i="120"/>
  <c r="J40" i="120" s="1"/>
  <c r="I39" i="120"/>
  <c r="F39" i="120"/>
  <c r="J39" i="120" s="1"/>
  <c r="I38" i="120"/>
  <c r="F38" i="120"/>
  <c r="J38" i="120" s="1"/>
  <c r="I37" i="120"/>
  <c r="F37" i="120"/>
  <c r="J37" i="120" s="1"/>
  <c r="I36" i="120"/>
  <c r="F36" i="120"/>
  <c r="J36" i="120" s="1"/>
  <c r="I35" i="120"/>
  <c r="F35" i="120"/>
  <c r="J35" i="120" s="1"/>
  <c r="I34" i="120"/>
  <c r="F34" i="120"/>
  <c r="J34" i="120" s="1"/>
  <c r="I33" i="120"/>
  <c r="F33" i="120"/>
  <c r="J33" i="120" s="1"/>
  <c r="I46" i="104"/>
  <c r="F46" i="104"/>
  <c r="J46" i="104" s="1"/>
  <c r="I45" i="104"/>
  <c r="F45" i="104"/>
  <c r="J45" i="104" s="1"/>
  <c r="I44" i="104"/>
  <c r="F44" i="104"/>
  <c r="J44" i="104" s="1"/>
  <c r="I43" i="104"/>
  <c r="F43" i="104"/>
  <c r="J43" i="104" s="1"/>
  <c r="I42" i="104"/>
  <c r="F42" i="104"/>
  <c r="J42" i="104" s="1"/>
  <c r="I41" i="104"/>
  <c r="F41" i="104"/>
  <c r="J41" i="104" s="1"/>
  <c r="I40" i="104"/>
  <c r="F40" i="104"/>
  <c r="J40" i="104" s="1"/>
  <c r="I39" i="104"/>
  <c r="F39" i="104"/>
  <c r="J39" i="104" s="1"/>
  <c r="I38" i="104"/>
  <c r="F38" i="104"/>
  <c r="J38" i="104" s="1"/>
  <c r="I37" i="104"/>
  <c r="F37" i="104"/>
  <c r="J37" i="104" s="1"/>
  <c r="I36" i="104"/>
  <c r="F36" i="104"/>
  <c r="J36" i="104" s="1"/>
  <c r="I35" i="104"/>
  <c r="F35" i="104"/>
  <c r="J35" i="104" s="1"/>
  <c r="I34" i="104"/>
  <c r="F34" i="104"/>
  <c r="J34" i="104" s="1"/>
  <c r="I33" i="104"/>
  <c r="F33" i="104"/>
  <c r="J33" i="104" s="1"/>
  <c r="I46" i="92"/>
  <c r="F46" i="92"/>
  <c r="J46" i="92" s="1"/>
  <c r="I45" i="92"/>
  <c r="F45" i="92"/>
  <c r="J45" i="92" s="1"/>
  <c r="I44" i="92"/>
  <c r="F44" i="92"/>
  <c r="J44" i="92" s="1"/>
  <c r="I43" i="92"/>
  <c r="F43" i="92"/>
  <c r="J43" i="92" s="1"/>
  <c r="I42" i="92"/>
  <c r="F42" i="92"/>
  <c r="J42" i="92" s="1"/>
  <c r="I41" i="92"/>
  <c r="F41" i="92"/>
  <c r="J41" i="92" s="1"/>
  <c r="I40" i="92"/>
  <c r="F40" i="92"/>
  <c r="J40" i="92" s="1"/>
  <c r="I39" i="92"/>
  <c r="F39" i="92"/>
  <c r="J39" i="92" s="1"/>
  <c r="I38" i="92"/>
  <c r="F38" i="92"/>
  <c r="J38" i="92" s="1"/>
  <c r="I37" i="92"/>
  <c r="F37" i="92"/>
  <c r="J37" i="92" s="1"/>
  <c r="I36" i="92"/>
  <c r="F36" i="92"/>
  <c r="J36" i="92" s="1"/>
  <c r="I35" i="92"/>
  <c r="F35" i="92"/>
  <c r="J35" i="92" s="1"/>
  <c r="I34" i="92"/>
  <c r="F34" i="92"/>
  <c r="J34" i="92" s="1"/>
  <c r="I33" i="92"/>
  <c r="F33" i="92"/>
  <c r="J33" i="92" s="1"/>
  <c r="I46" i="119"/>
  <c r="F46" i="119"/>
  <c r="J46" i="119" s="1"/>
  <c r="I45" i="119"/>
  <c r="F45" i="119"/>
  <c r="J45" i="119" s="1"/>
  <c r="I44" i="119"/>
  <c r="F44" i="119"/>
  <c r="J44" i="119" s="1"/>
  <c r="I43" i="119"/>
  <c r="F43" i="119"/>
  <c r="J43" i="119" s="1"/>
  <c r="I42" i="119"/>
  <c r="F42" i="119"/>
  <c r="J42" i="119" s="1"/>
  <c r="I41" i="119"/>
  <c r="F41" i="119"/>
  <c r="J41" i="119" s="1"/>
  <c r="I40" i="119"/>
  <c r="F40" i="119"/>
  <c r="J40" i="119" s="1"/>
  <c r="I39" i="119"/>
  <c r="F39" i="119"/>
  <c r="J39" i="119" s="1"/>
  <c r="I38" i="119"/>
  <c r="F38" i="119"/>
  <c r="J38" i="119" s="1"/>
  <c r="I37" i="119"/>
  <c r="F37" i="119"/>
  <c r="J37" i="119" s="1"/>
  <c r="I36" i="119"/>
  <c r="F36" i="119"/>
  <c r="J36" i="119" s="1"/>
  <c r="I35" i="119"/>
  <c r="F35" i="119"/>
  <c r="J35" i="119" s="1"/>
  <c r="I34" i="119"/>
  <c r="F34" i="119"/>
  <c r="J34" i="119" s="1"/>
  <c r="I33" i="119"/>
  <c r="F33" i="119"/>
  <c r="J33" i="119" s="1"/>
  <c r="I46" i="94"/>
  <c r="F46" i="94"/>
  <c r="J46" i="94" s="1"/>
  <c r="I45" i="94"/>
  <c r="F45" i="94"/>
  <c r="J45" i="94" s="1"/>
  <c r="I44" i="94"/>
  <c r="F44" i="94"/>
  <c r="J44" i="94" s="1"/>
  <c r="I43" i="94"/>
  <c r="F43" i="94"/>
  <c r="J43" i="94" s="1"/>
  <c r="I42" i="94"/>
  <c r="F42" i="94"/>
  <c r="J42" i="94" s="1"/>
  <c r="I41" i="94"/>
  <c r="F41" i="94"/>
  <c r="J41" i="94" s="1"/>
  <c r="I40" i="94"/>
  <c r="F40" i="94"/>
  <c r="J40" i="94" s="1"/>
  <c r="I39" i="94"/>
  <c r="F39" i="94"/>
  <c r="J39" i="94" s="1"/>
  <c r="I38" i="94"/>
  <c r="F38" i="94"/>
  <c r="J38" i="94" s="1"/>
  <c r="I37" i="94"/>
  <c r="F37" i="94"/>
  <c r="J37" i="94" s="1"/>
  <c r="I36" i="94"/>
  <c r="F36" i="94"/>
  <c r="J36" i="94" s="1"/>
  <c r="I35" i="94"/>
  <c r="F35" i="94"/>
  <c r="J35" i="94" s="1"/>
  <c r="I34" i="94"/>
  <c r="F34" i="94"/>
  <c r="J34" i="94" s="1"/>
  <c r="I33" i="94"/>
  <c r="F33" i="94"/>
  <c r="J33" i="94" s="1"/>
  <c r="I46" i="91"/>
  <c r="F46" i="91"/>
  <c r="J46" i="91" s="1"/>
  <c r="I45" i="91"/>
  <c r="F45" i="91"/>
  <c r="J45" i="91" s="1"/>
  <c r="I44" i="91"/>
  <c r="F44" i="91"/>
  <c r="J44" i="91" s="1"/>
  <c r="I43" i="91"/>
  <c r="F43" i="91"/>
  <c r="J43" i="91" s="1"/>
  <c r="I42" i="91"/>
  <c r="F42" i="91"/>
  <c r="J42" i="91" s="1"/>
  <c r="I41" i="91"/>
  <c r="F41" i="91"/>
  <c r="J41" i="91" s="1"/>
  <c r="I40" i="91"/>
  <c r="F40" i="91"/>
  <c r="J40" i="91" s="1"/>
  <c r="I39" i="91"/>
  <c r="F39" i="91"/>
  <c r="J39" i="91" s="1"/>
  <c r="I38" i="91"/>
  <c r="F38" i="91"/>
  <c r="J38" i="91" s="1"/>
  <c r="I37" i="91"/>
  <c r="F37" i="91"/>
  <c r="J37" i="91" s="1"/>
  <c r="I36" i="91"/>
  <c r="F36" i="91"/>
  <c r="J36" i="91" s="1"/>
  <c r="I35" i="91"/>
  <c r="F35" i="91"/>
  <c r="J35" i="91" s="1"/>
  <c r="I34" i="91"/>
  <c r="F34" i="91"/>
  <c r="J34" i="91" s="1"/>
  <c r="I33" i="91"/>
  <c r="F33" i="91"/>
  <c r="J33" i="91" s="1"/>
  <c r="I46" i="109"/>
  <c r="F46" i="109"/>
  <c r="J46" i="109" s="1"/>
  <c r="I45" i="109"/>
  <c r="F45" i="109"/>
  <c r="J45" i="109" s="1"/>
  <c r="I44" i="109"/>
  <c r="F44" i="109"/>
  <c r="J44" i="109" s="1"/>
  <c r="I43" i="109"/>
  <c r="F43" i="109"/>
  <c r="J43" i="109" s="1"/>
  <c r="I42" i="109"/>
  <c r="F42" i="109"/>
  <c r="J42" i="109" s="1"/>
  <c r="I41" i="109"/>
  <c r="F41" i="109"/>
  <c r="J41" i="109" s="1"/>
  <c r="I40" i="109"/>
  <c r="F40" i="109"/>
  <c r="J40" i="109" s="1"/>
  <c r="I39" i="109"/>
  <c r="F39" i="109"/>
  <c r="J39" i="109" s="1"/>
  <c r="I38" i="109"/>
  <c r="F38" i="109"/>
  <c r="J38" i="109" s="1"/>
  <c r="I37" i="109"/>
  <c r="F37" i="109"/>
  <c r="J37" i="109" s="1"/>
  <c r="I36" i="109"/>
  <c r="F36" i="109"/>
  <c r="J36" i="109" s="1"/>
  <c r="I35" i="109"/>
  <c r="F35" i="109"/>
  <c r="J35" i="109" s="1"/>
  <c r="I34" i="109"/>
  <c r="F34" i="109"/>
  <c r="J34" i="109" s="1"/>
  <c r="I33" i="109"/>
  <c r="F33" i="109"/>
  <c r="J33" i="109" s="1"/>
  <c r="I46" i="85"/>
  <c r="F46" i="85"/>
  <c r="J46" i="85" s="1"/>
  <c r="I45" i="85"/>
  <c r="F45" i="85"/>
  <c r="J45" i="85" s="1"/>
  <c r="I44" i="85"/>
  <c r="F44" i="85"/>
  <c r="J44" i="85" s="1"/>
  <c r="I43" i="85"/>
  <c r="F43" i="85"/>
  <c r="J43" i="85" s="1"/>
  <c r="I42" i="85"/>
  <c r="F42" i="85"/>
  <c r="J42" i="85" s="1"/>
  <c r="I41" i="85"/>
  <c r="F41" i="85"/>
  <c r="J41" i="85" s="1"/>
  <c r="I40" i="85"/>
  <c r="F40" i="85"/>
  <c r="J40" i="85" s="1"/>
  <c r="I39" i="85"/>
  <c r="F39" i="85"/>
  <c r="J39" i="85" s="1"/>
  <c r="I38" i="85"/>
  <c r="F38" i="85"/>
  <c r="J38" i="85" s="1"/>
  <c r="I37" i="85"/>
  <c r="F37" i="85"/>
  <c r="J37" i="85" s="1"/>
  <c r="I36" i="85"/>
  <c r="F36" i="85"/>
  <c r="J36" i="85" s="1"/>
  <c r="I35" i="85"/>
  <c r="F35" i="85"/>
  <c r="J35" i="85" s="1"/>
  <c r="I34" i="85"/>
  <c r="F34" i="85"/>
  <c r="J34" i="85" s="1"/>
  <c r="I33" i="85"/>
  <c r="F33" i="85"/>
  <c r="J33" i="85" s="1"/>
  <c r="I46" i="140"/>
  <c r="F46" i="140"/>
  <c r="J46" i="140" s="1"/>
  <c r="I45" i="140"/>
  <c r="F45" i="140"/>
  <c r="J45" i="140" s="1"/>
  <c r="I44" i="140"/>
  <c r="F44" i="140"/>
  <c r="J44" i="140" s="1"/>
  <c r="I43" i="140"/>
  <c r="F43" i="140"/>
  <c r="J43" i="140" s="1"/>
  <c r="I42" i="140"/>
  <c r="F42" i="140"/>
  <c r="J42" i="140" s="1"/>
  <c r="I41" i="140"/>
  <c r="F41" i="140"/>
  <c r="J41" i="140" s="1"/>
  <c r="I40" i="140"/>
  <c r="F40" i="140"/>
  <c r="J40" i="140" s="1"/>
  <c r="I39" i="140"/>
  <c r="F39" i="140"/>
  <c r="J39" i="140" s="1"/>
  <c r="I38" i="140"/>
  <c r="F38" i="140"/>
  <c r="J38" i="140" s="1"/>
  <c r="I37" i="140"/>
  <c r="F37" i="140"/>
  <c r="J37" i="140" s="1"/>
  <c r="I36" i="140"/>
  <c r="F36" i="140"/>
  <c r="J36" i="140" s="1"/>
  <c r="I35" i="140"/>
  <c r="F35" i="140"/>
  <c r="J35" i="140" s="1"/>
  <c r="I34" i="140"/>
  <c r="F34" i="140"/>
  <c r="J34" i="140" s="1"/>
  <c r="I33" i="140"/>
  <c r="F33" i="140"/>
  <c r="J33" i="140" s="1"/>
  <c r="I46" i="102"/>
  <c r="F46" i="102"/>
  <c r="J46" i="102" s="1"/>
  <c r="I45" i="102"/>
  <c r="F45" i="102"/>
  <c r="J45" i="102" s="1"/>
  <c r="I44" i="102"/>
  <c r="F44" i="102"/>
  <c r="J44" i="102" s="1"/>
  <c r="I43" i="102"/>
  <c r="F43" i="102"/>
  <c r="J43" i="102" s="1"/>
  <c r="I42" i="102"/>
  <c r="F42" i="102"/>
  <c r="J42" i="102" s="1"/>
  <c r="I41" i="102"/>
  <c r="F41" i="102"/>
  <c r="J41" i="102" s="1"/>
  <c r="I40" i="102"/>
  <c r="F40" i="102"/>
  <c r="J40" i="102" s="1"/>
  <c r="I39" i="102"/>
  <c r="F39" i="102"/>
  <c r="J39" i="102" s="1"/>
  <c r="I38" i="102"/>
  <c r="F38" i="102"/>
  <c r="J38" i="102" s="1"/>
  <c r="I37" i="102"/>
  <c r="F37" i="102"/>
  <c r="J37" i="102" s="1"/>
  <c r="I36" i="102"/>
  <c r="F36" i="102"/>
  <c r="J36" i="102" s="1"/>
  <c r="I35" i="102"/>
  <c r="F35" i="102"/>
  <c r="J35" i="102" s="1"/>
  <c r="I34" i="102"/>
  <c r="F34" i="102"/>
  <c r="J34" i="102" s="1"/>
  <c r="I33" i="102"/>
  <c r="F33" i="102"/>
  <c r="J33" i="102" s="1"/>
  <c r="I46" i="87"/>
  <c r="F46" i="87"/>
  <c r="J46" i="87" s="1"/>
  <c r="I45" i="87"/>
  <c r="F45" i="87"/>
  <c r="J45" i="87" s="1"/>
  <c r="I44" i="87"/>
  <c r="F44" i="87"/>
  <c r="J44" i="87" s="1"/>
  <c r="I43" i="87"/>
  <c r="F43" i="87"/>
  <c r="J43" i="87" s="1"/>
  <c r="I42" i="87"/>
  <c r="F42" i="87"/>
  <c r="J42" i="87" s="1"/>
  <c r="I41" i="87"/>
  <c r="F41" i="87"/>
  <c r="J41" i="87" s="1"/>
  <c r="I40" i="87"/>
  <c r="F40" i="87"/>
  <c r="J40" i="87" s="1"/>
  <c r="I39" i="87"/>
  <c r="F39" i="87"/>
  <c r="J39" i="87" s="1"/>
  <c r="I38" i="87"/>
  <c r="F38" i="87"/>
  <c r="J38" i="87" s="1"/>
  <c r="I37" i="87"/>
  <c r="F37" i="87"/>
  <c r="J37" i="87" s="1"/>
  <c r="I36" i="87"/>
  <c r="F36" i="87"/>
  <c r="J36" i="87" s="1"/>
  <c r="I35" i="87"/>
  <c r="F35" i="87"/>
  <c r="J35" i="87" s="1"/>
  <c r="I34" i="87"/>
  <c r="F34" i="87"/>
  <c r="J34" i="87" s="1"/>
  <c r="I33" i="87"/>
  <c r="F33" i="87"/>
  <c r="J33" i="87" s="1"/>
  <c r="I46" i="93"/>
  <c r="F46" i="93"/>
  <c r="J46" i="93" s="1"/>
  <c r="I45" i="93"/>
  <c r="F45" i="93"/>
  <c r="J45" i="93" s="1"/>
  <c r="I44" i="93"/>
  <c r="F44" i="93"/>
  <c r="J44" i="93" s="1"/>
  <c r="I43" i="93"/>
  <c r="F43" i="93"/>
  <c r="J43" i="93" s="1"/>
  <c r="I42" i="93"/>
  <c r="F42" i="93"/>
  <c r="J42" i="93" s="1"/>
  <c r="I41" i="93"/>
  <c r="F41" i="93"/>
  <c r="J41" i="93" s="1"/>
  <c r="I40" i="93"/>
  <c r="F40" i="93"/>
  <c r="J40" i="93" s="1"/>
  <c r="I39" i="93"/>
  <c r="F39" i="93"/>
  <c r="J39" i="93" s="1"/>
  <c r="I38" i="93"/>
  <c r="F38" i="93"/>
  <c r="J38" i="93" s="1"/>
  <c r="I37" i="93"/>
  <c r="F37" i="93"/>
  <c r="J37" i="93" s="1"/>
  <c r="I36" i="93"/>
  <c r="F36" i="93"/>
  <c r="J36" i="93" s="1"/>
  <c r="I35" i="93"/>
  <c r="F35" i="93"/>
  <c r="J35" i="93" s="1"/>
  <c r="I34" i="93"/>
  <c r="F34" i="93"/>
  <c r="J34" i="93" s="1"/>
  <c r="I33" i="93"/>
  <c r="F33" i="93"/>
  <c r="J33" i="93" s="1"/>
  <c r="I46" i="123"/>
  <c r="F46" i="123"/>
  <c r="J46" i="123" s="1"/>
  <c r="I45" i="123"/>
  <c r="F45" i="123"/>
  <c r="J45" i="123" s="1"/>
  <c r="I44" i="123"/>
  <c r="F44" i="123"/>
  <c r="J44" i="123" s="1"/>
  <c r="I43" i="123"/>
  <c r="F43" i="123"/>
  <c r="J43" i="123" s="1"/>
  <c r="I42" i="123"/>
  <c r="F42" i="123"/>
  <c r="J42" i="123" s="1"/>
  <c r="I41" i="123"/>
  <c r="F41" i="123"/>
  <c r="J41" i="123" s="1"/>
  <c r="I40" i="123"/>
  <c r="F40" i="123"/>
  <c r="J40" i="123" s="1"/>
  <c r="I39" i="123"/>
  <c r="F39" i="123"/>
  <c r="J39" i="123" s="1"/>
  <c r="I38" i="123"/>
  <c r="F38" i="123"/>
  <c r="J38" i="123" s="1"/>
  <c r="I37" i="123"/>
  <c r="F37" i="123"/>
  <c r="J37" i="123" s="1"/>
  <c r="I36" i="123"/>
  <c r="F36" i="123"/>
  <c r="J36" i="123" s="1"/>
  <c r="I35" i="123"/>
  <c r="F35" i="123"/>
  <c r="J35" i="123" s="1"/>
  <c r="I34" i="123"/>
  <c r="F34" i="123"/>
  <c r="J34" i="123" s="1"/>
  <c r="I33" i="123"/>
  <c r="F33" i="123"/>
  <c r="J33" i="123" s="1"/>
  <c r="I46" i="128"/>
  <c r="F46" i="128"/>
  <c r="J46" i="128" s="1"/>
  <c r="I45" i="128"/>
  <c r="F45" i="128"/>
  <c r="J45" i="128" s="1"/>
  <c r="I44" i="128"/>
  <c r="F44" i="128"/>
  <c r="J44" i="128" s="1"/>
  <c r="I43" i="128"/>
  <c r="F43" i="128"/>
  <c r="J43" i="128" s="1"/>
  <c r="I42" i="128"/>
  <c r="F42" i="128"/>
  <c r="I41" i="128"/>
  <c r="F41" i="128"/>
  <c r="J41" i="128" s="1"/>
  <c r="I40" i="128"/>
  <c r="F40" i="128"/>
  <c r="J40" i="128" s="1"/>
  <c r="I39" i="128"/>
  <c r="F39" i="128"/>
  <c r="J39" i="128" s="1"/>
  <c r="I38" i="128"/>
  <c r="F38" i="128"/>
  <c r="I37" i="128"/>
  <c r="F37" i="128"/>
  <c r="J37" i="128" s="1"/>
  <c r="I36" i="128"/>
  <c r="F36" i="128"/>
  <c r="J36" i="128" s="1"/>
  <c r="I35" i="128"/>
  <c r="F35" i="128"/>
  <c r="J35" i="128" s="1"/>
  <c r="I34" i="128"/>
  <c r="F34" i="128"/>
  <c r="I33" i="128"/>
  <c r="F33" i="128"/>
  <c r="J33" i="128" s="1"/>
  <c r="I46" i="141"/>
  <c r="F46" i="141"/>
  <c r="J46" i="141" s="1"/>
  <c r="I45" i="141"/>
  <c r="F45" i="141"/>
  <c r="J45" i="141" s="1"/>
  <c r="I44" i="141"/>
  <c r="F44" i="141"/>
  <c r="I43" i="141"/>
  <c r="F43" i="141"/>
  <c r="J43" i="141" s="1"/>
  <c r="I42" i="141"/>
  <c r="F42" i="141"/>
  <c r="J42" i="141" s="1"/>
  <c r="I41" i="141"/>
  <c r="F41" i="141"/>
  <c r="J41" i="141" s="1"/>
  <c r="I40" i="141"/>
  <c r="F40" i="141"/>
  <c r="I39" i="141"/>
  <c r="F39" i="141"/>
  <c r="J39" i="141" s="1"/>
  <c r="I38" i="141"/>
  <c r="F38" i="141"/>
  <c r="J38" i="141" s="1"/>
  <c r="I37" i="141"/>
  <c r="F37" i="141"/>
  <c r="J37" i="141" s="1"/>
  <c r="I36" i="141"/>
  <c r="F36" i="141"/>
  <c r="I35" i="141"/>
  <c r="F35" i="141"/>
  <c r="J35" i="141" s="1"/>
  <c r="I34" i="141"/>
  <c r="F34" i="141"/>
  <c r="J34" i="141" s="1"/>
  <c r="I33" i="141"/>
  <c r="F33" i="141"/>
  <c r="J33" i="141" s="1"/>
  <c r="I46" i="135"/>
  <c r="F46" i="135"/>
  <c r="I45" i="135"/>
  <c r="F45" i="135"/>
  <c r="J45" i="135" s="1"/>
  <c r="I44" i="135"/>
  <c r="F44" i="135"/>
  <c r="J44" i="135" s="1"/>
  <c r="I43" i="135"/>
  <c r="F43" i="135"/>
  <c r="J43" i="135" s="1"/>
  <c r="I42" i="135"/>
  <c r="F42" i="135"/>
  <c r="I41" i="135"/>
  <c r="F41" i="135"/>
  <c r="J41" i="135" s="1"/>
  <c r="I40" i="135"/>
  <c r="F40" i="135"/>
  <c r="J40" i="135" s="1"/>
  <c r="I39" i="135"/>
  <c r="F39" i="135"/>
  <c r="J39" i="135" s="1"/>
  <c r="I38" i="135"/>
  <c r="F38" i="135"/>
  <c r="I37" i="135"/>
  <c r="F37" i="135"/>
  <c r="J37" i="135" s="1"/>
  <c r="I36" i="135"/>
  <c r="F36" i="135"/>
  <c r="J36" i="135" s="1"/>
  <c r="I35" i="135"/>
  <c r="F35" i="135"/>
  <c r="J35" i="135" s="1"/>
  <c r="I34" i="135"/>
  <c r="F34" i="135"/>
  <c r="I33" i="135"/>
  <c r="F33" i="135"/>
  <c r="J33" i="135" s="1"/>
  <c r="I46" i="108"/>
  <c r="F46" i="108"/>
  <c r="J46" i="108" s="1"/>
  <c r="I45" i="108"/>
  <c r="F45" i="108"/>
  <c r="J45" i="108" s="1"/>
  <c r="I44" i="108"/>
  <c r="F44" i="108"/>
  <c r="I43" i="108"/>
  <c r="F43" i="108"/>
  <c r="J43" i="108" s="1"/>
  <c r="I42" i="108"/>
  <c r="F42" i="108"/>
  <c r="J42" i="108" s="1"/>
  <c r="I41" i="108"/>
  <c r="F41" i="108"/>
  <c r="J41" i="108" s="1"/>
  <c r="I40" i="108"/>
  <c r="F40" i="108"/>
  <c r="I39" i="108"/>
  <c r="F39" i="108"/>
  <c r="J39" i="108" s="1"/>
  <c r="I38" i="108"/>
  <c r="F38" i="108"/>
  <c r="J38" i="108" s="1"/>
  <c r="I37" i="108"/>
  <c r="F37" i="108"/>
  <c r="J37" i="108" s="1"/>
  <c r="I36" i="108"/>
  <c r="F36" i="108"/>
  <c r="I35" i="108"/>
  <c r="F35" i="108"/>
  <c r="J35" i="108" s="1"/>
  <c r="I34" i="108"/>
  <c r="F34" i="108"/>
  <c r="J34" i="108" s="1"/>
  <c r="I33" i="108"/>
  <c r="F33" i="108"/>
  <c r="J33" i="108" s="1"/>
  <c r="I46" i="106"/>
  <c r="F46" i="106"/>
  <c r="I45" i="106"/>
  <c r="F45" i="106"/>
  <c r="J45" i="106" s="1"/>
  <c r="I44" i="106"/>
  <c r="F44" i="106"/>
  <c r="J44" i="106" s="1"/>
  <c r="I43" i="106"/>
  <c r="F43" i="106"/>
  <c r="J43" i="106" s="1"/>
  <c r="I42" i="106"/>
  <c r="F42" i="106"/>
  <c r="I41" i="106"/>
  <c r="F41" i="106"/>
  <c r="J41" i="106" s="1"/>
  <c r="I40" i="106"/>
  <c r="F40" i="106"/>
  <c r="J40" i="106" s="1"/>
  <c r="I39" i="106"/>
  <c r="F39" i="106"/>
  <c r="J39" i="106" s="1"/>
  <c r="I38" i="106"/>
  <c r="F38" i="106"/>
  <c r="I37" i="106"/>
  <c r="F37" i="106"/>
  <c r="J37" i="106" s="1"/>
  <c r="I36" i="106"/>
  <c r="F36" i="106"/>
  <c r="J36" i="106" s="1"/>
  <c r="I35" i="106"/>
  <c r="F35" i="106"/>
  <c r="J35" i="106" s="1"/>
  <c r="I34" i="106"/>
  <c r="F34" i="106"/>
  <c r="I33" i="106"/>
  <c r="F33" i="106"/>
  <c r="J33" i="106" s="1"/>
  <c r="I46" i="96"/>
  <c r="F46" i="96"/>
  <c r="J46" i="96" s="1"/>
  <c r="I45" i="96"/>
  <c r="F45" i="96"/>
  <c r="J45" i="96" s="1"/>
  <c r="I44" i="96"/>
  <c r="F44" i="96"/>
  <c r="I43" i="96"/>
  <c r="F43" i="96"/>
  <c r="J43" i="96" s="1"/>
  <c r="I42" i="96"/>
  <c r="F42" i="96"/>
  <c r="J42" i="96" s="1"/>
  <c r="I41" i="96"/>
  <c r="F41" i="96"/>
  <c r="J41" i="96" s="1"/>
  <c r="I40" i="96"/>
  <c r="F40" i="96"/>
  <c r="J40" i="96" s="1"/>
  <c r="I39" i="96"/>
  <c r="F39" i="96"/>
  <c r="J39" i="96" s="1"/>
  <c r="I38" i="96"/>
  <c r="F38" i="96"/>
  <c r="J38" i="96" s="1"/>
  <c r="I37" i="96"/>
  <c r="F37" i="96"/>
  <c r="J37" i="96" s="1"/>
  <c r="I36" i="96"/>
  <c r="F36" i="96"/>
  <c r="J36" i="96" s="1"/>
  <c r="I35" i="96"/>
  <c r="F35" i="96"/>
  <c r="J35" i="96" s="1"/>
  <c r="I34" i="96"/>
  <c r="F34" i="96"/>
  <c r="J34" i="96" s="1"/>
  <c r="I33" i="96"/>
  <c r="F33" i="96"/>
  <c r="J33" i="96" s="1"/>
  <c r="I46" i="138"/>
  <c r="F46" i="138"/>
  <c r="J46" i="138" s="1"/>
  <c r="I45" i="138"/>
  <c r="F45" i="138"/>
  <c r="J45" i="138" s="1"/>
  <c r="I44" i="138"/>
  <c r="F44" i="138"/>
  <c r="J44" i="138" s="1"/>
  <c r="I43" i="138"/>
  <c r="F43" i="138"/>
  <c r="J43" i="138" s="1"/>
  <c r="I42" i="138"/>
  <c r="F42" i="138"/>
  <c r="J42" i="138" s="1"/>
  <c r="I41" i="138"/>
  <c r="F41" i="138"/>
  <c r="J41" i="138" s="1"/>
  <c r="I40" i="138"/>
  <c r="F40" i="138"/>
  <c r="J40" i="138" s="1"/>
  <c r="I39" i="138"/>
  <c r="F39" i="138"/>
  <c r="J39" i="138" s="1"/>
  <c r="I38" i="138"/>
  <c r="F38" i="138"/>
  <c r="J38" i="138" s="1"/>
  <c r="I37" i="138"/>
  <c r="F37" i="138"/>
  <c r="J37" i="138" s="1"/>
  <c r="I36" i="138"/>
  <c r="F36" i="138"/>
  <c r="J36" i="138" s="1"/>
  <c r="I35" i="138"/>
  <c r="F35" i="138"/>
  <c r="J35" i="138" s="1"/>
  <c r="I34" i="138"/>
  <c r="F34" i="138"/>
  <c r="J34" i="138" s="1"/>
  <c r="I33" i="138"/>
  <c r="F33" i="138"/>
  <c r="J33" i="138" s="1"/>
  <c r="I46" i="117"/>
  <c r="F46" i="117"/>
  <c r="J46" i="117" s="1"/>
  <c r="I45" i="117"/>
  <c r="F45" i="117"/>
  <c r="J45" i="117" s="1"/>
  <c r="I44" i="117"/>
  <c r="F44" i="117"/>
  <c r="J44" i="117" s="1"/>
  <c r="I43" i="117"/>
  <c r="F43" i="117"/>
  <c r="J43" i="117" s="1"/>
  <c r="I42" i="117"/>
  <c r="F42" i="117"/>
  <c r="J42" i="117" s="1"/>
  <c r="I41" i="117"/>
  <c r="F41" i="117"/>
  <c r="J41" i="117" s="1"/>
  <c r="I40" i="117"/>
  <c r="F40" i="117"/>
  <c r="J40" i="117" s="1"/>
  <c r="I39" i="117"/>
  <c r="F39" i="117"/>
  <c r="J39" i="117" s="1"/>
  <c r="I38" i="117"/>
  <c r="F38" i="117"/>
  <c r="J38" i="117" s="1"/>
  <c r="I37" i="117"/>
  <c r="F37" i="117"/>
  <c r="J37" i="117" s="1"/>
  <c r="I36" i="117"/>
  <c r="F36" i="117"/>
  <c r="J36" i="117" s="1"/>
  <c r="I35" i="117"/>
  <c r="F35" i="117"/>
  <c r="J35" i="117" s="1"/>
  <c r="I34" i="117"/>
  <c r="F34" i="117"/>
  <c r="J34" i="117" s="1"/>
  <c r="I33" i="117"/>
  <c r="F33" i="117"/>
  <c r="J33" i="117" s="1"/>
  <c r="I46" i="127"/>
  <c r="F46" i="127"/>
  <c r="J46" i="127" s="1"/>
  <c r="I45" i="127"/>
  <c r="F45" i="127"/>
  <c r="J45" i="127" s="1"/>
  <c r="I44" i="127"/>
  <c r="F44" i="127"/>
  <c r="J44" i="127" s="1"/>
  <c r="I43" i="127"/>
  <c r="F43" i="127"/>
  <c r="J43" i="127" s="1"/>
  <c r="I42" i="127"/>
  <c r="F42" i="127"/>
  <c r="J42" i="127" s="1"/>
  <c r="I41" i="127"/>
  <c r="F41" i="127"/>
  <c r="J41" i="127" s="1"/>
  <c r="I40" i="127"/>
  <c r="F40" i="127"/>
  <c r="J40" i="127" s="1"/>
  <c r="I39" i="127"/>
  <c r="F39" i="127"/>
  <c r="J39" i="127" s="1"/>
  <c r="I38" i="127"/>
  <c r="F38" i="127"/>
  <c r="J38" i="127" s="1"/>
  <c r="I37" i="127"/>
  <c r="F37" i="127"/>
  <c r="J37" i="127" s="1"/>
  <c r="I36" i="127"/>
  <c r="F36" i="127"/>
  <c r="J36" i="127" s="1"/>
  <c r="I35" i="127"/>
  <c r="F35" i="127"/>
  <c r="J35" i="127" s="1"/>
  <c r="I34" i="127"/>
  <c r="F34" i="127"/>
  <c r="J34" i="127" s="1"/>
  <c r="I33" i="127"/>
  <c r="F33" i="127"/>
  <c r="J33" i="127" s="1"/>
  <c r="I46" i="124"/>
  <c r="F46" i="124"/>
  <c r="J46" i="124" s="1"/>
  <c r="I45" i="124"/>
  <c r="F45" i="124"/>
  <c r="J45" i="124" s="1"/>
  <c r="I44" i="124"/>
  <c r="F44" i="124"/>
  <c r="J44" i="124" s="1"/>
  <c r="I43" i="124"/>
  <c r="F43" i="124"/>
  <c r="J43" i="124" s="1"/>
  <c r="I42" i="124"/>
  <c r="F42" i="124"/>
  <c r="J42" i="124" s="1"/>
  <c r="I41" i="124"/>
  <c r="F41" i="124"/>
  <c r="J41" i="124" s="1"/>
  <c r="I40" i="124"/>
  <c r="F40" i="124"/>
  <c r="J40" i="124" s="1"/>
  <c r="I39" i="124"/>
  <c r="F39" i="124"/>
  <c r="J39" i="124" s="1"/>
  <c r="I38" i="124"/>
  <c r="F38" i="124"/>
  <c r="J38" i="124" s="1"/>
  <c r="I37" i="124"/>
  <c r="F37" i="124"/>
  <c r="J37" i="124" s="1"/>
  <c r="I36" i="124"/>
  <c r="F36" i="124"/>
  <c r="J36" i="124" s="1"/>
  <c r="I35" i="124"/>
  <c r="F35" i="124"/>
  <c r="J35" i="124" s="1"/>
  <c r="I34" i="124"/>
  <c r="F34" i="124"/>
  <c r="J34" i="124" s="1"/>
  <c r="I33" i="124"/>
  <c r="F33" i="124"/>
  <c r="J33" i="124" s="1"/>
  <c r="I46" i="116"/>
  <c r="F46" i="116"/>
  <c r="J46" i="116" s="1"/>
  <c r="I45" i="116"/>
  <c r="F45" i="116"/>
  <c r="J45" i="116" s="1"/>
  <c r="I44" i="116"/>
  <c r="F44" i="116"/>
  <c r="J44" i="116" s="1"/>
  <c r="I43" i="116"/>
  <c r="F43" i="116"/>
  <c r="J43" i="116" s="1"/>
  <c r="I42" i="116"/>
  <c r="F42" i="116"/>
  <c r="J42" i="116" s="1"/>
  <c r="I41" i="116"/>
  <c r="F41" i="116"/>
  <c r="J41" i="116" s="1"/>
  <c r="I40" i="116"/>
  <c r="F40" i="116"/>
  <c r="J40" i="116" s="1"/>
  <c r="I39" i="116"/>
  <c r="F39" i="116"/>
  <c r="J39" i="116" s="1"/>
  <c r="I38" i="116"/>
  <c r="F38" i="116"/>
  <c r="J38" i="116" s="1"/>
  <c r="I37" i="116"/>
  <c r="F37" i="116"/>
  <c r="J37" i="116" s="1"/>
  <c r="I36" i="116"/>
  <c r="F36" i="116"/>
  <c r="J36" i="116" s="1"/>
  <c r="I35" i="116"/>
  <c r="F35" i="116"/>
  <c r="J35" i="116" s="1"/>
  <c r="I34" i="116"/>
  <c r="F34" i="116"/>
  <c r="J34" i="116" s="1"/>
  <c r="I33" i="116"/>
  <c r="F33" i="116"/>
  <c r="J33" i="116" s="1"/>
  <c r="I46" i="107"/>
  <c r="F46" i="107"/>
  <c r="J46" i="107" s="1"/>
  <c r="I45" i="107"/>
  <c r="F45" i="107"/>
  <c r="J45" i="107" s="1"/>
  <c r="I44" i="107"/>
  <c r="F44" i="107"/>
  <c r="J44" i="107" s="1"/>
  <c r="I43" i="107"/>
  <c r="F43" i="107"/>
  <c r="J43" i="107" s="1"/>
  <c r="I42" i="107"/>
  <c r="F42" i="107"/>
  <c r="J42" i="107" s="1"/>
  <c r="I41" i="107"/>
  <c r="F41" i="107"/>
  <c r="J41" i="107" s="1"/>
  <c r="I40" i="107"/>
  <c r="F40" i="107"/>
  <c r="J40" i="107" s="1"/>
  <c r="I39" i="107"/>
  <c r="F39" i="107"/>
  <c r="J39" i="107" s="1"/>
  <c r="I38" i="107"/>
  <c r="F38" i="107"/>
  <c r="J38" i="107" s="1"/>
  <c r="I37" i="107"/>
  <c r="F37" i="107"/>
  <c r="J37" i="107" s="1"/>
  <c r="I36" i="107"/>
  <c r="F36" i="107"/>
  <c r="J36" i="107" s="1"/>
  <c r="I35" i="107"/>
  <c r="F35" i="107"/>
  <c r="J35" i="107" s="1"/>
  <c r="I34" i="107"/>
  <c r="F34" i="107"/>
  <c r="J34" i="107" s="1"/>
  <c r="I33" i="107"/>
  <c r="F33" i="107"/>
  <c r="J33" i="107" s="1"/>
  <c r="I46" i="100"/>
  <c r="F46" i="100"/>
  <c r="J46" i="100" s="1"/>
  <c r="I45" i="100"/>
  <c r="F45" i="100"/>
  <c r="J45" i="100" s="1"/>
  <c r="I44" i="100"/>
  <c r="F44" i="100"/>
  <c r="J44" i="100" s="1"/>
  <c r="I43" i="100"/>
  <c r="F43" i="100"/>
  <c r="J43" i="100" s="1"/>
  <c r="I42" i="100"/>
  <c r="F42" i="100"/>
  <c r="J42" i="100" s="1"/>
  <c r="I41" i="100"/>
  <c r="F41" i="100"/>
  <c r="J41" i="100" s="1"/>
  <c r="I40" i="100"/>
  <c r="F40" i="100"/>
  <c r="J40" i="100" s="1"/>
  <c r="I39" i="100"/>
  <c r="F39" i="100"/>
  <c r="J39" i="100" s="1"/>
  <c r="I38" i="100"/>
  <c r="F38" i="100"/>
  <c r="J38" i="100" s="1"/>
  <c r="I37" i="100"/>
  <c r="F37" i="100"/>
  <c r="J37" i="100" s="1"/>
  <c r="I36" i="100"/>
  <c r="F36" i="100"/>
  <c r="J36" i="100" s="1"/>
  <c r="I35" i="100"/>
  <c r="F35" i="100"/>
  <c r="J35" i="100" s="1"/>
  <c r="I34" i="100"/>
  <c r="F34" i="100"/>
  <c r="J34" i="100" s="1"/>
  <c r="I33" i="100"/>
  <c r="F33" i="100"/>
  <c r="J33" i="100" s="1"/>
  <c r="I46" i="121"/>
  <c r="F46" i="121"/>
  <c r="J46" i="121" s="1"/>
  <c r="I45" i="121"/>
  <c r="F45" i="121"/>
  <c r="J45" i="121" s="1"/>
  <c r="I44" i="121"/>
  <c r="F44" i="121"/>
  <c r="J44" i="121" s="1"/>
  <c r="I43" i="121"/>
  <c r="F43" i="121"/>
  <c r="J43" i="121" s="1"/>
  <c r="I42" i="121"/>
  <c r="F42" i="121"/>
  <c r="J42" i="121" s="1"/>
  <c r="I41" i="121"/>
  <c r="F41" i="121"/>
  <c r="J41" i="121" s="1"/>
  <c r="I40" i="121"/>
  <c r="F40" i="121"/>
  <c r="J40" i="121" s="1"/>
  <c r="I39" i="121"/>
  <c r="F39" i="121"/>
  <c r="J39" i="121" s="1"/>
  <c r="I38" i="121"/>
  <c r="F38" i="121"/>
  <c r="J38" i="121" s="1"/>
  <c r="I37" i="121"/>
  <c r="F37" i="121"/>
  <c r="J37" i="121" s="1"/>
  <c r="I36" i="121"/>
  <c r="F36" i="121"/>
  <c r="J36" i="121" s="1"/>
  <c r="I35" i="121"/>
  <c r="F35" i="121"/>
  <c r="J35" i="121" s="1"/>
  <c r="I34" i="121"/>
  <c r="F34" i="121"/>
  <c r="J34" i="121" s="1"/>
  <c r="I33" i="121"/>
  <c r="F33" i="121"/>
  <c r="J33" i="121" s="1"/>
  <c r="I46" i="122"/>
  <c r="F46" i="122"/>
  <c r="J46" i="122" s="1"/>
  <c r="I45" i="122"/>
  <c r="F45" i="122"/>
  <c r="J45" i="122" s="1"/>
  <c r="I44" i="122"/>
  <c r="F44" i="122"/>
  <c r="J44" i="122" s="1"/>
  <c r="I43" i="122"/>
  <c r="F43" i="122"/>
  <c r="J43" i="122" s="1"/>
  <c r="I42" i="122"/>
  <c r="F42" i="122"/>
  <c r="J42" i="122" s="1"/>
  <c r="I41" i="122"/>
  <c r="F41" i="122"/>
  <c r="J41" i="122" s="1"/>
  <c r="I40" i="122"/>
  <c r="F40" i="122"/>
  <c r="J40" i="122" s="1"/>
  <c r="I39" i="122"/>
  <c r="F39" i="122"/>
  <c r="J39" i="122" s="1"/>
  <c r="I38" i="122"/>
  <c r="F38" i="122"/>
  <c r="J38" i="122" s="1"/>
  <c r="I37" i="122"/>
  <c r="F37" i="122"/>
  <c r="J37" i="122" s="1"/>
  <c r="I36" i="122"/>
  <c r="F36" i="122"/>
  <c r="J36" i="122" s="1"/>
  <c r="I35" i="122"/>
  <c r="F35" i="122"/>
  <c r="J35" i="122" s="1"/>
  <c r="I34" i="122"/>
  <c r="F34" i="122"/>
  <c r="J34" i="122" s="1"/>
  <c r="I33" i="122"/>
  <c r="F33" i="122"/>
  <c r="J33" i="122" s="1"/>
  <c r="I46" i="84"/>
  <c r="F46" i="84"/>
  <c r="J46" i="84" s="1"/>
  <c r="I45" i="84"/>
  <c r="F45" i="84"/>
  <c r="J45" i="84" s="1"/>
  <c r="I44" i="84"/>
  <c r="F44" i="84"/>
  <c r="J44" i="84" s="1"/>
  <c r="I43" i="84"/>
  <c r="F43" i="84"/>
  <c r="J43" i="84" s="1"/>
  <c r="I42" i="84"/>
  <c r="F42" i="84"/>
  <c r="J42" i="84" s="1"/>
  <c r="I41" i="84"/>
  <c r="F41" i="84"/>
  <c r="J41" i="84" s="1"/>
  <c r="I40" i="84"/>
  <c r="F40" i="84"/>
  <c r="J40" i="84" s="1"/>
  <c r="I39" i="84"/>
  <c r="F39" i="84"/>
  <c r="J39" i="84" s="1"/>
  <c r="I38" i="84"/>
  <c r="F38" i="84"/>
  <c r="J38" i="84" s="1"/>
  <c r="I37" i="84"/>
  <c r="F37" i="84"/>
  <c r="J37" i="84" s="1"/>
  <c r="I36" i="84"/>
  <c r="F36" i="84"/>
  <c r="J36" i="84" s="1"/>
  <c r="I35" i="84"/>
  <c r="F35" i="84"/>
  <c r="J35" i="84" s="1"/>
  <c r="I34" i="84"/>
  <c r="F34" i="84"/>
  <c r="J34" i="84" s="1"/>
  <c r="I33" i="84"/>
  <c r="F33" i="84"/>
  <c r="J33" i="84" s="1"/>
  <c r="I46" i="90"/>
  <c r="F46" i="90"/>
  <c r="J46" i="90" s="1"/>
  <c r="I45" i="90"/>
  <c r="F45" i="90"/>
  <c r="J45" i="90" s="1"/>
  <c r="I44" i="90"/>
  <c r="F44" i="90"/>
  <c r="J44" i="90" s="1"/>
  <c r="I43" i="90"/>
  <c r="F43" i="90"/>
  <c r="J43" i="90" s="1"/>
  <c r="I42" i="90"/>
  <c r="F42" i="90"/>
  <c r="J42" i="90" s="1"/>
  <c r="I41" i="90"/>
  <c r="F41" i="90"/>
  <c r="J41" i="90" s="1"/>
  <c r="I40" i="90"/>
  <c r="F40" i="90"/>
  <c r="J40" i="90" s="1"/>
  <c r="I39" i="90"/>
  <c r="F39" i="90"/>
  <c r="J39" i="90" s="1"/>
  <c r="I38" i="90"/>
  <c r="F38" i="90"/>
  <c r="J38" i="90" s="1"/>
  <c r="I37" i="90"/>
  <c r="F37" i="90"/>
  <c r="J37" i="90" s="1"/>
  <c r="I36" i="90"/>
  <c r="F36" i="90"/>
  <c r="J36" i="90" s="1"/>
  <c r="I35" i="90"/>
  <c r="F35" i="90"/>
  <c r="J35" i="90" s="1"/>
  <c r="I34" i="90"/>
  <c r="F34" i="90"/>
  <c r="J34" i="90" s="1"/>
  <c r="I33" i="90"/>
  <c r="F33" i="90"/>
  <c r="J33" i="90" s="1"/>
  <c r="I46" i="137"/>
  <c r="F46" i="137"/>
  <c r="J46" i="137" s="1"/>
  <c r="I45" i="137"/>
  <c r="F45" i="137"/>
  <c r="J45" i="137" s="1"/>
  <c r="I44" i="137"/>
  <c r="F44" i="137"/>
  <c r="J44" i="137" s="1"/>
  <c r="I43" i="137"/>
  <c r="F43" i="137"/>
  <c r="J43" i="137" s="1"/>
  <c r="I42" i="137"/>
  <c r="F42" i="137"/>
  <c r="J42" i="137" s="1"/>
  <c r="I41" i="137"/>
  <c r="F41" i="137"/>
  <c r="J41" i="137" s="1"/>
  <c r="I40" i="137"/>
  <c r="F40" i="137"/>
  <c r="J40" i="137" s="1"/>
  <c r="I39" i="137"/>
  <c r="F39" i="137"/>
  <c r="J39" i="137" s="1"/>
  <c r="I38" i="137"/>
  <c r="F38" i="137"/>
  <c r="J38" i="137" s="1"/>
  <c r="I37" i="137"/>
  <c r="F37" i="137"/>
  <c r="J37" i="137" s="1"/>
  <c r="I36" i="137"/>
  <c r="F36" i="137"/>
  <c r="J36" i="137" s="1"/>
  <c r="I35" i="137"/>
  <c r="F35" i="137"/>
  <c r="J35" i="137" s="1"/>
  <c r="I34" i="137"/>
  <c r="F34" i="137"/>
  <c r="J34" i="137" s="1"/>
  <c r="I33" i="137"/>
  <c r="F33" i="137"/>
  <c r="J33" i="137" s="1"/>
  <c r="I46" i="134"/>
  <c r="F46" i="134"/>
  <c r="J46" i="134" s="1"/>
  <c r="I45" i="134"/>
  <c r="F45" i="134"/>
  <c r="J45" i="134" s="1"/>
  <c r="I44" i="134"/>
  <c r="F44" i="134"/>
  <c r="J44" i="134" s="1"/>
  <c r="I43" i="134"/>
  <c r="F43" i="134"/>
  <c r="J43" i="134" s="1"/>
  <c r="I42" i="134"/>
  <c r="F42" i="134"/>
  <c r="J42" i="134" s="1"/>
  <c r="I41" i="134"/>
  <c r="F41" i="134"/>
  <c r="J41" i="134" s="1"/>
  <c r="I40" i="134"/>
  <c r="F40" i="134"/>
  <c r="J40" i="134" s="1"/>
  <c r="I39" i="134"/>
  <c r="F39" i="134"/>
  <c r="J39" i="134" s="1"/>
  <c r="I38" i="134"/>
  <c r="F38" i="134"/>
  <c r="J38" i="134" s="1"/>
  <c r="I37" i="134"/>
  <c r="F37" i="134"/>
  <c r="J37" i="134" s="1"/>
  <c r="I36" i="134"/>
  <c r="F36" i="134"/>
  <c r="J36" i="134" s="1"/>
  <c r="I35" i="134"/>
  <c r="F35" i="134"/>
  <c r="J35" i="134" s="1"/>
  <c r="I34" i="134"/>
  <c r="F34" i="134"/>
  <c r="J34" i="134" s="1"/>
  <c r="I33" i="134"/>
  <c r="F33" i="134"/>
  <c r="J33" i="134" s="1"/>
  <c r="I46" i="4"/>
  <c r="F46" i="4"/>
  <c r="J46" i="4" s="1"/>
  <c r="I45" i="4"/>
  <c r="F45" i="4"/>
  <c r="J45" i="4" s="1"/>
  <c r="I44" i="4"/>
  <c r="F44" i="4"/>
  <c r="J44" i="4" s="1"/>
  <c r="I43" i="4"/>
  <c r="F43" i="4"/>
  <c r="J43" i="4" s="1"/>
  <c r="I42" i="4"/>
  <c r="F42" i="4"/>
  <c r="J42" i="4" s="1"/>
  <c r="I41" i="4"/>
  <c r="F41" i="4"/>
  <c r="J41" i="4" s="1"/>
  <c r="I40" i="4"/>
  <c r="F40" i="4"/>
  <c r="J40" i="4" s="1"/>
  <c r="I39" i="4"/>
  <c r="F39" i="4"/>
  <c r="J39" i="4" s="1"/>
  <c r="I38" i="4"/>
  <c r="F38" i="4"/>
  <c r="J38" i="4" s="1"/>
  <c r="I37" i="4"/>
  <c r="F37" i="4"/>
  <c r="J37" i="4" s="1"/>
  <c r="I36" i="4"/>
  <c r="F36" i="4"/>
  <c r="J36" i="4" s="1"/>
  <c r="I35" i="4"/>
  <c r="F35" i="4"/>
  <c r="J35" i="4" s="1"/>
  <c r="I34" i="4"/>
  <c r="F34" i="4"/>
  <c r="J34" i="4" s="1"/>
  <c r="I33" i="4"/>
  <c r="F33" i="4"/>
  <c r="J33" i="4" s="1"/>
  <c r="I46" i="101"/>
  <c r="F46" i="101"/>
  <c r="J46" i="101" s="1"/>
  <c r="I45" i="101"/>
  <c r="F45" i="101"/>
  <c r="J45" i="101" s="1"/>
  <c r="I44" i="101"/>
  <c r="F44" i="101"/>
  <c r="J44" i="101" s="1"/>
  <c r="I43" i="101"/>
  <c r="F43" i="101"/>
  <c r="J43" i="101" s="1"/>
  <c r="I42" i="101"/>
  <c r="F42" i="101"/>
  <c r="J42" i="101" s="1"/>
  <c r="I41" i="101"/>
  <c r="F41" i="101"/>
  <c r="J41" i="101" s="1"/>
  <c r="I40" i="101"/>
  <c r="F40" i="101"/>
  <c r="J40" i="101" s="1"/>
  <c r="I39" i="101"/>
  <c r="F39" i="101"/>
  <c r="J39" i="101" s="1"/>
  <c r="I38" i="101"/>
  <c r="F38" i="101"/>
  <c r="J38" i="101" s="1"/>
  <c r="I37" i="101"/>
  <c r="F37" i="101"/>
  <c r="J37" i="101" s="1"/>
  <c r="I36" i="101"/>
  <c r="F36" i="101"/>
  <c r="J36" i="101" s="1"/>
  <c r="I35" i="101"/>
  <c r="F35" i="101"/>
  <c r="J35" i="101" s="1"/>
  <c r="I34" i="101"/>
  <c r="F34" i="101"/>
  <c r="J34" i="101" s="1"/>
  <c r="I33" i="101"/>
  <c r="F33" i="101"/>
  <c r="J33" i="101" s="1"/>
  <c r="I46" i="98"/>
  <c r="F46" i="98"/>
  <c r="J46" i="98" s="1"/>
  <c r="I45" i="98"/>
  <c r="F45" i="98"/>
  <c r="J45" i="98" s="1"/>
  <c r="I44" i="98"/>
  <c r="F44" i="98"/>
  <c r="J44" i="98" s="1"/>
  <c r="I43" i="98"/>
  <c r="F43" i="98"/>
  <c r="J43" i="98" s="1"/>
  <c r="I42" i="98"/>
  <c r="F42" i="98"/>
  <c r="J42" i="98" s="1"/>
  <c r="I41" i="98"/>
  <c r="F41" i="98"/>
  <c r="J41" i="98" s="1"/>
  <c r="I40" i="98"/>
  <c r="F40" i="98"/>
  <c r="J40" i="98" s="1"/>
  <c r="I39" i="98"/>
  <c r="F39" i="98"/>
  <c r="J39" i="98" s="1"/>
  <c r="I38" i="98"/>
  <c r="F38" i="98"/>
  <c r="J38" i="98" s="1"/>
  <c r="I37" i="98"/>
  <c r="F37" i="98"/>
  <c r="J37" i="98" s="1"/>
  <c r="I36" i="98"/>
  <c r="F36" i="98"/>
  <c r="J36" i="98" s="1"/>
  <c r="I35" i="98"/>
  <c r="F35" i="98"/>
  <c r="J35" i="98" s="1"/>
  <c r="I34" i="98"/>
  <c r="F34" i="98"/>
  <c r="J34" i="98" s="1"/>
  <c r="I33" i="98"/>
  <c r="F33" i="98"/>
  <c r="J33" i="98" s="1"/>
  <c r="I46" i="142"/>
  <c r="F46" i="142"/>
  <c r="J46" i="142" s="1"/>
  <c r="I45" i="142"/>
  <c r="F45" i="142"/>
  <c r="J45" i="142" s="1"/>
  <c r="I44" i="142"/>
  <c r="F44" i="142"/>
  <c r="J44" i="142" s="1"/>
  <c r="I43" i="142"/>
  <c r="F43" i="142"/>
  <c r="J43" i="142" s="1"/>
  <c r="I42" i="142"/>
  <c r="F42" i="142"/>
  <c r="J42" i="142" s="1"/>
  <c r="I41" i="142"/>
  <c r="F41" i="142"/>
  <c r="J41" i="142" s="1"/>
  <c r="I40" i="142"/>
  <c r="F40" i="142"/>
  <c r="J40" i="142" s="1"/>
  <c r="I39" i="142"/>
  <c r="F39" i="142"/>
  <c r="J39" i="142" s="1"/>
  <c r="I38" i="142"/>
  <c r="F38" i="142"/>
  <c r="J38" i="142" s="1"/>
  <c r="I37" i="142"/>
  <c r="F37" i="142"/>
  <c r="J37" i="142" s="1"/>
  <c r="I36" i="142"/>
  <c r="F36" i="142"/>
  <c r="J36" i="142" s="1"/>
  <c r="I35" i="142"/>
  <c r="F35" i="142"/>
  <c r="J35" i="142" s="1"/>
  <c r="I34" i="142"/>
  <c r="F34" i="142"/>
  <c r="J34" i="142" s="1"/>
  <c r="I33" i="142"/>
  <c r="F33" i="142"/>
  <c r="J33" i="142" s="1"/>
  <c r="I46" i="105"/>
  <c r="F46" i="105"/>
  <c r="J46" i="105" s="1"/>
  <c r="I45" i="105"/>
  <c r="F45" i="105"/>
  <c r="J45" i="105" s="1"/>
  <c r="I44" i="105"/>
  <c r="F44" i="105"/>
  <c r="J44" i="105" s="1"/>
  <c r="I43" i="105"/>
  <c r="F43" i="105"/>
  <c r="J43" i="105" s="1"/>
  <c r="I42" i="105"/>
  <c r="F42" i="105"/>
  <c r="J42" i="105" s="1"/>
  <c r="I41" i="105"/>
  <c r="F41" i="105"/>
  <c r="J41" i="105" s="1"/>
  <c r="I40" i="105"/>
  <c r="F40" i="105"/>
  <c r="J40" i="105" s="1"/>
  <c r="I39" i="105"/>
  <c r="F39" i="105"/>
  <c r="J39" i="105" s="1"/>
  <c r="I38" i="105"/>
  <c r="F38" i="105"/>
  <c r="J38" i="105" s="1"/>
  <c r="I37" i="105"/>
  <c r="F37" i="105"/>
  <c r="J37" i="105" s="1"/>
  <c r="I36" i="105"/>
  <c r="F36" i="105"/>
  <c r="I35" i="105"/>
  <c r="F35" i="105"/>
  <c r="J35" i="105" s="1"/>
  <c r="I34" i="105"/>
  <c r="F34" i="105"/>
  <c r="J34" i="105" s="1"/>
  <c r="I33" i="105"/>
  <c r="F33" i="105"/>
  <c r="J33" i="105" s="1"/>
  <c r="I46" i="126"/>
  <c r="F46" i="126"/>
  <c r="I45" i="126"/>
  <c r="F45" i="126"/>
  <c r="J45" i="126" s="1"/>
  <c r="I44" i="126"/>
  <c r="F44" i="126"/>
  <c r="J44" i="126" s="1"/>
  <c r="I43" i="126"/>
  <c r="F43" i="126"/>
  <c r="J43" i="126" s="1"/>
  <c r="I42" i="126"/>
  <c r="F42" i="126"/>
  <c r="I41" i="126"/>
  <c r="F41" i="126"/>
  <c r="J41" i="126" s="1"/>
  <c r="I40" i="126"/>
  <c r="F40" i="126"/>
  <c r="J40" i="126" s="1"/>
  <c r="I39" i="126"/>
  <c r="F39" i="126"/>
  <c r="J39" i="126" s="1"/>
  <c r="I38" i="126"/>
  <c r="F38" i="126"/>
  <c r="J38" i="126" s="1"/>
  <c r="I37" i="126"/>
  <c r="F37" i="126"/>
  <c r="J37" i="126" s="1"/>
  <c r="I36" i="126"/>
  <c r="F36" i="126"/>
  <c r="J36" i="126" s="1"/>
  <c r="I35" i="126"/>
  <c r="F35" i="126"/>
  <c r="J35" i="126" s="1"/>
  <c r="I34" i="126"/>
  <c r="F34" i="126"/>
  <c r="J34" i="126" s="1"/>
  <c r="I33" i="126"/>
  <c r="F33" i="126"/>
  <c r="J33" i="126" s="1"/>
  <c r="I46" i="95"/>
  <c r="F46" i="95"/>
  <c r="J46" i="95" s="1"/>
  <c r="I45" i="95"/>
  <c r="F45" i="95"/>
  <c r="J45" i="95" s="1"/>
  <c r="I44" i="95"/>
  <c r="F44" i="95"/>
  <c r="J44" i="95" s="1"/>
  <c r="I43" i="95"/>
  <c r="F43" i="95"/>
  <c r="J43" i="95" s="1"/>
  <c r="I42" i="95"/>
  <c r="F42" i="95"/>
  <c r="J42" i="95" s="1"/>
  <c r="I41" i="95"/>
  <c r="F41" i="95"/>
  <c r="J41" i="95" s="1"/>
  <c r="I40" i="95"/>
  <c r="F40" i="95"/>
  <c r="J40" i="95" s="1"/>
  <c r="I39" i="95"/>
  <c r="F39" i="95"/>
  <c r="J39" i="95" s="1"/>
  <c r="I38" i="95"/>
  <c r="F38" i="95"/>
  <c r="J38" i="95" s="1"/>
  <c r="I37" i="95"/>
  <c r="F37" i="95"/>
  <c r="J37" i="95" s="1"/>
  <c r="I36" i="95"/>
  <c r="F36" i="95"/>
  <c r="J36" i="95" s="1"/>
  <c r="I35" i="95"/>
  <c r="F35" i="95"/>
  <c r="J35" i="95" s="1"/>
  <c r="I34" i="95"/>
  <c r="F34" i="95"/>
  <c r="J34" i="95" s="1"/>
  <c r="I33" i="95"/>
  <c r="F33" i="95"/>
  <c r="J33" i="95" s="1"/>
  <c r="I46" i="114"/>
  <c r="F46" i="114"/>
  <c r="J46" i="114" s="1"/>
  <c r="I45" i="114"/>
  <c r="F45" i="114"/>
  <c r="J45" i="114" s="1"/>
  <c r="I44" i="114"/>
  <c r="F44" i="114"/>
  <c r="J44" i="114" s="1"/>
  <c r="I43" i="114"/>
  <c r="F43" i="114"/>
  <c r="J43" i="114" s="1"/>
  <c r="I42" i="114"/>
  <c r="F42" i="114"/>
  <c r="J42" i="114" s="1"/>
  <c r="I41" i="114"/>
  <c r="F41" i="114"/>
  <c r="J41" i="114" s="1"/>
  <c r="I40" i="114"/>
  <c r="F40" i="114"/>
  <c r="J40" i="114" s="1"/>
  <c r="I39" i="114"/>
  <c r="F39" i="114"/>
  <c r="J39" i="114" s="1"/>
  <c r="I38" i="114"/>
  <c r="F38" i="114"/>
  <c r="J38" i="114" s="1"/>
  <c r="I37" i="114"/>
  <c r="F37" i="114"/>
  <c r="J37" i="114" s="1"/>
  <c r="I36" i="114"/>
  <c r="F36" i="114"/>
  <c r="J36" i="114" s="1"/>
  <c r="I35" i="114"/>
  <c r="F35" i="114"/>
  <c r="J35" i="114" s="1"/>
  <c r="I34" i="114"/>
  <c r="F34" i="114"/>
  <c r="J34" i="114" s="1"/>
  <c r="I33" i="114"/>
  <c r="F33" i="114"/>
  <c r="J33" i="114" s="1"/>
  <c r="I46" i="112"/>
  <c r="F46" i="112"/>
  <c r="J46" i="112" s="1"/>
  <c r="I45" i="112"/>
  <c r="F45" i="112"/>
  <c r="J45" i="112" s="1"/>
  <c r="I44" i="112"/>
  <c r="F44" i="112"/>
  <c r="J44" i="112" s="1"/>
  <c r="I43" i="112"/>
  <c r="F43" i="112"/>
  <c r="J43" i="112" s="1"/>
  <c r="I42" i="112"/>
  <c r="F42" i="112"/>
  <c r="J42" i="112" s="1"/>
  <c r="I41" i="112"/>
  <c r="F41" i="112"/>
  <c r="J41" i="112" s="1"/>
  <c r="I40" i="112"/>
  <c r="F40" i="112"/>
  <c r="J40" i="112" s="1"/>
  <c r="I39" i="112"/>
  <c r="F39" i="112"/>
  <c r="J39" i="112" s="1"/>
  <c r="I38" i="112"/>
  <c r="F38" i="112"/>
  <c r="J38" i="112" s="1"/>
  <c r="I37" i="112"/>
  <c r="F37" i="112"/>
  <c r="J37" i="112" s="1"/>
  <c r="I36" i="112"/>
  <c r="F36" i="112"/>
  <c r="J36" i="112" s="1"/>
  <c r="I35" i="112"/>
  <c r="F35" i="112"/>
  <c r="J35" i="112" s="1"/>
  <c r="I34" i="112"/>
  <c r="F34" i="112"/>
  <c r="J34" i="112" s="1"/>
  <c r="I33" i="112"/>
  <c r="F33" i="112"/>
  <c r="J33" i="112" s="1"/>
  <c r="I46" i="99"/>
  <c r="F46" i="99"/>
  <c r="J46" i="99" s="1"/>
  <c r="I45" i="99"/>
  <c r="F45" i="99"/>
  <c r="J45" i="99" s="1"/>
  <c r="I44" i="99"/>
  <c r="F44" i="99"/>
  <c r="J44" i="99" s="1"/>
  <c r="I43" i="99"/>
  <c r="F43" i="99"/>
  <c r="J43" i="99" s="1"/>
  <c r="I42" i="99"/>
  <c r="F42" i="99"/>
  <c r="J42" i="99" s="1"/>
  <c r="I41" i="99"/>
  <c r="F41" i="99"/>
  <c r="J41" i="99" s="1"/>
  <c r="I40" i="99"/>
  <c r="F40" i="99"/>
  <c r="J40" i="99" s="1"/>
  <c r="I39" i="99"/>
  <c r="F39" i="99"/>
  <c r="J39" i="99" s="1"/>
  <c r="I38" i="99"/>
  <c r="F38" i="99"/>
  <c r="J38" i="99" s="1"/>
  <c r="I37" i="99"/>
  <c r="F37" i="99"/>
  <c r="J37" i="99" s="1"/>
  <c r="I36" i="99"/>
  <c r="F36" i="99"/>
  <c r="J36" i="99" s="1"/>
  <c r="I35" i="99"/>
  <c r="F35" i="99"/>
  <c r="J35" i="99" s="1"/>
  <c r="I34" i="99"/>
  <c r="F34" i="99"/>
  <c r="J34" i="99" s="1"/>
  <c r="I33" i="99"/>
  <c r="F33" i="99"/>
  <c r="J33" i="99" s="1"/>
  <c r="I46" i="103"/>
  <c r="F46" i="103"/>
  <c r="J46" i="103" s="1"/>
  <c r="I45" i="103"/>
  <c r="F45" i="103"/>
  <c r="J45" i="103" s="1"/>
  <c r="I44" i="103"/>
  <c r="F44" i="103"/>
  <c r="J44" i="103" s="1"/>
  <c r="I43" i="103"/>
  <c r="F43" i="103"/>
  <c r="J43" i="103" s="1"/>
  <c r="I42" i="103"/>
  <c r="F42" i="103"/>
  <c r="J42" i="103" s="1"/>
  <c r="I41" i="103"/>
  <c r="F41" i="103"/>
  <c r="J41" i="103" s="1"/>
  <c r="I40" i="103"/>
  <c r="F40" i="103"/>
  <c r="J40" i="103" s="1"/>
  <c r="I39" i="103"/>
  <c r="F39" i="103"/>
  <c r="J39" i="103" s="1"/>
  <c r="I38" i="103"/>
  <c r="F38" i="103"/>
  <c r="J38" i="103" s="1"/>
  <c r="I37" i="103"/>
  <c r="F37" i="103"/>
  <c r="J37" i="103" s="1"/>
  <c r="I36" i="103"/>
  <c r="F36" i="103"/>
  <c r="J36" i="103" s="1"/>
  <c r="I35" i="103"/>
  <c r="F35" i="103"/>
  <c r="J35" i="103" s="1"/>
  <c r="I34" i="103"/>
  <c r="F34" i="103"/>
  <c r="J34" i="103" s="1"/>
  <c r="I33" i="103"/>
  <c r="F33" i="103"/>
  <c r="J33" i="103" s="1"/>
  <c r="I46" i="110"/>
  <c r="F46" i="110"/>
  <c r="J46" i="110" s="1"/>
  <c r="I45" i="110"/>
  <c r="F45" i="110"/>
  <c r="J45" i="110" s="1"/>
  <c r="I44" i="110"/>
  <c r="F44" i="110"/>
  <c r="J44" i="110" s="1"/>
  <c r="I43" i="110"/>
  <c r="F43" i="110"/>
  <c r="J43" i="110" s="1"/>
  <c r="I42" i="110"/>
  <c r="F42" i="110"/>
  <c r="J42" i="110" s="1"/>
  <c r="I41" i="110"/>
  <c r="F41" i="110"/>
  <c r="J41" i="110" s="1"/>
  <c r="I40" i="110"/>
  <c r="F40" i="110"/>
  <c r="J40" i="110" s="1"/>
  <c r="I39" i="110"/>
  <c r="F39" i="110"/>
  <c r="J39" i="110" s="1"/>
  <c r="I38" i="110"/>
  <c r="F38" i="110"/>
  <c r="J38" i="110" s="1"/>
  <c r="I37" i="110"/>
  <c r="F37" i="110"/>
  <c r="J37" i="110" s="1"/>
  <c r="I36" i="110"/>
  <c r="F36" i="110"/>
  <c r="J36" i="110" s="1"/>
  <c r="I35" i="110"/>
  <c r="F35" i="110"/>
  <c r="J35" i="110" s="1"/>
  <c r="I34" i="110"/>
  <c r="F34" i="110"/>
  <c r="I33" i="110"/>
  <c r="F33" i="110"/>
  <c r="I46" i="97"/>
  <c r="F46" i="97"/>
  <c r="I45" i="97"/>
  <c r="F45" i="97"/>
  <c r="I44" i="97"/>
  <c r="F44" i="97"/>
  <c r="I43" i="97"/>
  <c r="F43" i="97"/>
  <c r="I42" i="97"/>
  <c r="F42" i="97"/>
  <c r="I41" i="97"/>
  <c r="F41" i="97"/>
  <c r="I40" i="97"/>
  <c r="F40" i="97"/>
  <c r="I39" i="97"/>
  <c r="F39" i="97"/>
  <c r="I38" i="97"/>
  <c r="F38" i="97"/>
  <c r="I37" i="97"/>
  <c r="F37" i="97"/>
  <c r="I36" i="97"/>
  <c r="F36" i="97"/>
  <c r="I35" i="97"/>
  <c r="F35" i="97"/>
  <c r="I34" i="97"/>
  <c r="F34" i="97"/>
  <c r="I33" i="97"/>
  <c r="F33" i="97"/>
  <c r="I46" i="151"/>
  <c r="F46" i="151"/>
  <c r="I45" i="151"/>
  <c r="F45" i="151"/>
  <c r="I44" i="151"/>
  <c r="F44" i="151"/>
  <c r="I43" i="151"/>
  <c r="F43" i="151"/>
  <c r="I42" i="151"/>
  <c r="F42" i="151"/>
  <c r="I41" i="151"/>
  <c r="F41" i="151"/>
  <c r="I40" i="151"/>
  <c r="F40" i="151"/>
  <c r="I39" i="151"/>
  <c r="F39" i="151"/>
  <c r="I38" i="151"/>
  <c r="F38" i="151"/>
  <c r="I37" i="151"/>
  <c r="F37" i="151"/>
  <c r="I36" i="151"/>
  <c r="F36" i="151"/>
  <c r="I35" i="151"/>
  <c r="F35" i="151"/>
  <c r="I34" i="151"/>
  <c r="F34" i="151"/>
  <c r="I33" i="151"/>
  <c r="F33" i="151"/>
  <c r="I46" i="130"/>
  <c r="F46" i="130"/>
  <c r="I45" i="130"/>
  <c r="F45" i="130"/>
  <c r="I44" i="130"/>
  <c r="F44" i="130"/>
  <c r="I43" i="130"/>
  <c r="F43" i="130"/>
  <c r="I42" i="130"/>
  <c r="F42" i="130"/>
  <c r="I41" i="130"/>
  <c r="F41" i="130"/>
  <c r="I40" i="130"/>
  <c r="F40" i="130"/>
  <c r="I39" i="130"/>
  <c r="F39" i="130"/>
  <c r="I38" i="130"/>
  <c r="F38" i="130"/>
  <c r="I37" i="130"/>
  <c r="F37" i="130"/>
  <c r="I36" i="130"/>
  <c r="F36" i="130"/>
  <c r="I35" i="130"/>
  <c r="F35" i="130"/>
  <c r="I34" i="130"/>
  <c r="F34" i="130"/>
  <c r="I33" i="130"/>
  <c r="F33" i="130"/>
  <c r="I46" i="133"/>
  <c r="F46" i="133"/>
  <c r="I45" i="133"/>
  <c r="F45" i="133"/>
  <c r="I44" i="133"/>
  <c r="F44" i="133"/>
  <c r="I43" i="133"/>
  <c r="F43" i="133"/>
  <c r="I42" i="133"/>
  <c r="F42" i="133"/>
  <c r="I41" i="133"/>
  <c r="F41" i="133"/>
  <c r="I40" i="133"/>
  <c r="F40" i="133"/>
  <c r="I39" i="133"/>
  <c r="F39" i="133"/>
  <c r="I38" i="133"/>
  <c r="F38" i="133"/>
  <c r="I37" i="133"/>
  <c r="F37" i="133"/>
  <c r="I36" i="133"/>
  <c r="F36" i="133"/>
  <c r="I35" i="133"/>
  <c r="F35" i="133"/>
  <c r="I34" i="133"/>
  <c r="F34" i="133"/>
  <c r="I33" i="133"/>
  <c r="F33" i="133"/>
  <c r="I46" i="125"/>
  <c r="F46" i="125"/>
  <c r="I45" i="125"/>
  <c r="F45" i="125"/>
  <c r="I44" i="125"/>
  <c r="F44" i="125"/>
  <c r="I43" i="125"/>
  <c r="F43" i="125"/>
  <c r="I42" i="125"/>
  <c r="F42" i="125"/>
  <c r="I41" i="125"/>
  <c r="F41" i="125"/>
  <c r="I40" i="125"/>
  <c r="F40" i="125"/>
  <c r="I39" i="125"/>
  <c r="F39" i="125"/>
  <c r="I38" i="125"/>
  <c r="F38" i="125"/>
  <c r="I37" i="125"/>
  <c r="F37" i="125"/>
  <c r="I36" i="125"/>
  <c r="F36" i="125"/>
  <c r="I35" i="125"/>
  <c r="F35" i="125"/>
  <c r="I34" i="125"/>
  <c r="F34" i="125"/>
  <c r="I33" i="125"/>
  <c r="F33" i="125"/>
  <c r="I46" i="132"/>
  <c r="F46" i="132"/>
  <c r="I45" i="132"/>
  <c r="F45" i="132"/>
  <c r="I44" i="132"/>
  <c r="F44" i="132"/>
  <c r="I43" i="132"/>
  <c r="F43" i="132"/>
  <c r="I42" i="132"/>
  <c r="F42" i="132"/>
  <c r="I41" i="132"/>
  <c r="F41" i="132"/>
  <c r="I40" i="132"/>
  <c r="F40" i="132"/>
  <c r="I39" i="132"/>
  <c r="F39" i="132"/>
  <c r="I38" i="132"/>
  <c r="F38" i="132"/>
  <c r="I37" i="132"/>
  <c r="F37" i="132"/>
  <c r="I36" i="132"/>
  <c r="F36" i="132"/>
  <c r="I35" i="132"/>
  <c r="F35" i="132"/>
  <c r="I34" i="132"/>
  <c r="F34" i="132"/>
  <c r="J34" i="132" s="1"/>
  <c r="I33" i="132"/>
  <c r="F33" i="132"/>
  <c r="J33" i="132" s="1"/>
  <c r="I46" i="131"/>
  <c r="F46" i="131"/>
  <c r="J46" i="131" s="1"/>
  <c r="I45" i="131"/>
  <c r="F45" i="131"/>
  <c r="J45" i="131" s="1"/>
  <c r="I44" i="131"/>
  <c r="F44" i="131"/>
  <c r="J44" i="131" s="1"/>
  <c r="I43" i="131"/>
  <c r="F43" i="131"/>
  <c r="J43" i="131" s="1"/>
  <c r="I42" i="131"/>
  <c r="F42" i="131"/>
  <c r="J42" i="131" s="1"/>
  <c r="I41" i="131"/>
  <c r="F41" i="131"/>
  <c r="J41" i="131" s="1"/>
  <c r="I40" i="131"/>
  <c r="F40" i="131"/>
  <c r="J40" i="131" s="1"/>
  <c r="I39" i="131"/>
  <c r="F39" i="131"/>
  <c r="J39" i="131" s="1"/>
  <c r="I38" i="131"/>
  <c r="F38" i="131"/>
  <c r="J38" i="131" s="1"/>
  <c r="I37" i="131"/>
  <c r="F37" i="131"/>
  <c r="J37" i="131" s="1"/>
  <c r="I36" i="131"/>
  <c r="F36" i="131"/>
  <c r="J36" i="131" s="1"/>
  <c r="I35" i="131"/>
  <c r="F35" i="131"/>
  <c r="J35" i="131" s="1"/>
  <c r="I34" i="131"/>
  <c r="F34" i="131"/>
  <c r="J34" i="131" s="1"/>
  <c r="I33" i="131"/>
  <c r="F33" i="131"/>
  <c r="J33" i="131" s="1"/>
  <c r="I46" i="136"/>
  <c r="F46" i="136"/>
  <c r="J46" i="136" s="1"/>
  <c r="I45" i="136"/>
  <c r="F45" i="136"/>
  <c r="J45" i="136" s="1"/>
  <c r="I44" i="136"/>
  <c r="F44" i="136"/>
  <c r="J44" i="136" s="1"/>
  <c r="I43" i="136"/>
  <c r="F43" i="136"/>
  <c r="J43" i="136" s="1"/>
  <c r="I42" i="136"/>
  <c r="F42" i="136"/>
  <c r="J42" i="136" s="1"/>
  <c r="I41" i="136"/>
  <c r="F41" i="136"/>
  <c r="J41" i="136" s="1"/>
  <c r="I40" i="136"/>
  <c r="F40" i="136"/>
  <c r="J40" i="136" s="1"/>
  <c r="I39" i="136"/>
  <c r="F39" i="136"/>
  <c r="J39" i="136" s="1"/>
  <c r="I38" i="136"/>
  <c r="F38" i="136"/>
  <c r="J38" i="136" s="1"/>
  <c r="I37" i="136"/>
  <c r="F37" i="136"/>
  <c r="J37" i="136" s="1"/>
  <c r="I36" i="136"/>
  <c r="F36" i="136"/>
  <c r="J36" i="136" s="1"/>
  <c r="I35" i="136"/>
  <c r="F35" i="136"/>
  <c r="J35" i="136" s="1"/>
  <c r="I34" i="136"/>
  <c r="F34" i="136"/>
  <c r="J34" i="136" s="1"/>
  <c r="I33" i="136"/>
  <c r="F33" i="136"/>
  <c r="J33" i="136" s="1"/>
  <c r="I46" i="89"/>
  <c r="F46" i="89"/>
  <c r="J46" i="89" s="1"/>
  <c r="I45" i="89"/>
  <c r="F45" i="89"/>
  <c r="J45" i="89" s="1"/>
  <c r="I44" i="89"/>
  <c r="F44" i="89"/>
  <c r="J44" i="89" s="1"/>
  <c r="I43" i="89"/>
  <c r="F43" i="89"/>
  <c r="J43" i="89" s="1"/>
  <c r="I42" i="89"/>
  <c r="F42" i="89"/>
  <c r="J42" i="89" s="1"/>
  <c r="I41" i="89"/>
  <c r="F41" i="89"/>
  <c r="J41" i="89" s="1"/>
  <c r="I40" i="89"/>
  <c r="F40" i="89"/>
  <c r="J40" i="89" s="1"/>
  <c r="I39" i="89"/>
  <c r="F39" i="89"/>
  <c r="J39" i="89" s="1"/>
  <c r="I38" i="89"/>
  <c r="F38" i="89"/>
  <c r="J38" i="89" s="1"/>
  <c r="I37" i="89"/>
  <c r="F37" i="89"/>
  <c r="J37" i="89" s="1"/>
  <c r="I36" i="89"/>
  <c r="F36" i="89"/>
  <c r="J36" i="89" s="1"/>
  <c r="I35" i="89"/>
  <c r="F35" i="89"/>
  <c r="J35" i="89" s="1"/>
  <c r="I34" i="89"/>
  <c r="F34" i="89"/>
  <c r="J34" i="89" s="1"/>
  <c r="I33" i="89"/>
  <c r="F33" i="89"/>
  <c r="J33" i="89" s="1"/>
  <c r="J35" i="132" l="1"/>
  <c r="J36" i="132"/>
  <c r="J37" i="132"/>
  <c r="J38" i="132"/>
  <c r="J39" i="132"/>
  <c r="J40" i="132"/>
  <c r="J41" i="132"/>
  <c r="J42" i="132"/>
  <c r="J43" i="132"/>
  <c r="J44" i="132"/>
  <c r="J45" i="132"/>
  <c r="J46" i="132"/>
  <c r="J33" i="125"/>
  <c r="J34" i="125"/>
  <c r="J35" i="125"/>
  <c r="J36" i="125"/>
  <c r="J37" i="125"/>
  <c r="J38" i="125"/>
  <c r="J39" i="125"/>
  <c r="J40" i="125"/>
  <c r="J41" i="125"/>
  <c r="J42" i="125"/>
  <c r="J43" i="125"/>
  <c r="J44" i="125"/>
  <c r="J45" i="125"/>
  <c r="J46" i="125"/>
  <c r="J33" i="133"/>
  <c r="J34" i="133"/>
  <c r="J35" i="133"/>
  <c r="J36" i="133"/>
  <c r="J37" i="133"/>
  <c r="J38" i="133"/>
  <c r="J39" i="133"/>
  <c r="J40" i="133"/>
  <c r="J41" i="133"/>
  <c r="J42" i="133"/>
  <c r="J43" i="133"/>
  <c r="J44" i="133"/>
  <c r="J45" i="133"/>
  <c r="J46" i="133"/>
  <c r="J33" i="130"/>
  <c r="J34" i="130"/>
  <c r="J35" i="130"/>
  <c r="J36" i="130"/>
  <c r="J37" i="130"/>
  <c r="J38" i="130"/>
  <c r="J39" i="130"/>
  <c r="J40" i="130"/>
  <c r="J41" i="130"/>
  <c r="J42" i="130"/>
  <c r="J43" i="130"/>
  <c r="J44" i="130"/>
  <c r="J45" i="130"/>
  <c r="J46" i="130"/>
  <c r="J33" i="151"/>
  <c r="J34" i="151"/>
  <c r="J35" i="151"/>
  <c r="J36" i="151"/>
  <c r="J37" i="151"/>
  <c r="J38" i="151"/>
  <c r="J39" i="151"/>
  <c r="J40" i="151"/>
  <c r="J41" i="151"/>
  <c r="J42" i="151"/>
  <c r="J43" i="151"/>
  <c r="J44" i="151"/>
  <c r="J45" i="151"/>
  <c r="J46" i="151"/>
  <c r="J33" i="97"/>
  <c r="J34" i="97"/>
  <c r="J35" i="97"/>
  <c r="J36" i="97"/>
  <c r="J37" i="97"/>
  <c r="J38" i="97"/>
  <c r="J39" i="97"/>
  <c r="J40" i="97"/>
  <c r="J41" i="97"/>
  <c r="J42" i="97"/>
  <c r="J43" i="97"/>
  <c r="J44" i="97"/>
  <c r="J45" i="97"/>
  <c r="J46" i="97"/>
  <c r="J33" i="110"/>
  <c r="J34" i="110"/>
  <c r="J42" i="126"/>
  <c r="J46" i="126"/>
  <c r="J36" i="105"/>
  <c r="J44" i="96"/>
  <c r="J34" i="106"/>
  <c r="J38" i="106"/>
  <c r="J42" i="106"/>
  <c r="J46" i="106"/>
  <c r="J36" i="108"/>
  <c r="J40" i="108"/>
  <c r="J44" i="108"/>
  <c r="J34" i="135"/>
  <c r="J38" i="135"/>
  <c r="J42" i="135"/>
  <c r="J46" i="135"/>
  <c r="J36" i="141"/>
  <c r="J40" i="141"/>
  <c r="J44" i="141"/>
  <c r="J34" i="128"/>
  <c r="J38" i="128"/>
  <c r="J42" i="128"/>
  <c r="I34" i="113"/>
  <c r="I35" i="113"/>
  <c r="I36" i="113"/>
  <c r="I37" i="113"/>
  <c r="I38" i="113"/>
  <c r="I39" i="113"/>
  <c r="I40" i="113"/>
  <c r="I41" i="113"/>
  <c r="I42" i="113"/>
  <c r="I43" i="113"/>
  <c r="I44" i="113"/>
  <c r="I45" i="113"/>
  <c r="I46" i="113"/>
  <c r="F45" i="113"/>
  <c r="J45" i="113" s="1"/>
  <c r="F46" i="113"/>
  <c r="I33" i="113"/>
  <c r="F34" i="113"/>
  <c r="J34" i="113" s="1"/>
  <c r="F35" i="113"/>
  <c r="J35" i="113" s="1"/>
  <c r="F36" i="113"/>
  <c r="J36" i="113" s="1"/>
  <c r="F37" i="113"/>
  <c r="J37" i="113" s="1"/>
  <c r="F38" i="113"/>
  <c r="J38" i="113" s="1"/>
  <c r="F39" i="113"/>
  <c r="J39" i="113" s="1"/>
  <c r="F40" i="113"/>
  <c r="J40" i="113" s="1"/>
  <c r="F41" i="113"/>
  <c r="J41" i="113" s="1"/>
  <c r="F42" i="113"/>
  <c r="J42" i="113" s="1"/>
  <c r="F43" i="113"/>
  <c r="J43" i="113" s="1"/>
  <c r="F44" i="113"/>
  <c r="J44" i="113" s="1"/>
  <c r="F33" i="113"/>
  <c r="J33" i="113" s="1"/>
  <c r="J46" i="113" l="1"/>
  <c r="P4" i="131"/>
  <c r="P5" i="131"/>
  <c r="P6" i="131"/>
  <c r="P7" i="131"/>
  <c r="P8" i="131"/>
  <c r="P9" i="131"/>
  <c r="P10" i="131"/>
  <c r="P11" i="131"/>
  <c r="P12" i="131"/>
  <c r="P13" i="131"/>
  <c r="P14" i="131"/>
  <c r="P15" i="131"/>
  <c r="P16" i="131"/>
  <c r="P17" i="131"/>
  <c r="P18" i="131"/>
  <c r="P19" i="131"/>
  <c r="P20" i="131"/>
  <c r="P21" i="131"/>
  <c r="P22" i="131"/>
  <c r="P23" i="131"/>
  <c r="P24" i="131"/>
  <c r="P25" i="131"/>
  <c r="P26" i="131"/>
  <c r="P27" i="131"/>
  <c r="P28" i="131"/>
  <c r="P29" i="131"/>
  <c r="P30" i="131"/>
  <c r="P31" i="131"/>
  <c r="M4" i="131"/>
  <c r="M5" i="131"/>
  <c r="M6" i="131"/>
  <c r="M7" i="131"/>
  <c r="M8" i="131"/>
  <c r="M9" i="131"/>
  <c r="M10" i="131"/>
  <c r="M11" i="131"/>
  <c r="M12" i="131"/>
  <c r="M13" i="131"/>
  <c r="M14" i="131"/>
  <c r="M15" i="131"/>
  <c r="M16" i="131"/>
  <c r="M17" i="131"/>
  <c r="M18" i="131"/>
  <c r="M19" i="131"/>
  <c r="M20" i="131"/>
  <c r="M21" i="131"/>
  <c r="M22" i="131"/>
  <c r="M23" i="131"/>
  <c r="M24" i="131"/>
  <c r="M25" i="131"/>
  <c r="M26" i="131"/>
  <c r="M27" i="131"/>
  <c r="M28" i="131"/>
  <c r="M29" i="131"/>
  <c r="M30" i="131"/>
  <c r="M31" i="131"/>
  <c r="P3" i="131"/>
  <c r="M3" i="131"/>
  <c r="P4" i="132"/>
  <c r="P5" i="132"/>
  <c r="P6" i="132"/>
  <c r="P7" i="132"/>
  <c r="P8" i="132"/>
  <c r="P9" i="132"/>
  <c r="P10" i="132"/>
  <c r="P11" i="132"/>
  <c r="P12" i="132"/>
  <c r="P13" i="132"/>
  <c r="P14" i="132"/>
  <c r="P15" i="132"/>
  <c r="P16" i="132"/>
  <c r="P17" i="132"/>
  <c r="P18" i="132"/>
  <c r="P19" i="132"/>
  <c r="P20" i="132"/>
  <c r="P21" i="132"/>
  <c r="P22" i="132"/>
  <c r="P23" i="132"/>
  <c r="P24" i="132"/>
  <c r="P25" i="132"/>
  <c r="P26" i="132"/>
  <c r="P27" i="132"/>
  <c r="P28" i="132"/>
  <c r="P29" i="132"/>
  <c r="P30" i="132"/>
  <c r="P31" i="132"/>
  <c r="M4" i="132"/>
  <c r="M5" i="132"/>
  <c r="M6" i="132"/>
  <c r="M7" i="132"/>
  <c r="M8" i="132"/>
  <c r="M9" i="132"/>
  <c r="M10" i="132"/>
  <c r="M11" i="132"/>
  <c r="M12" i="132"/>
  <c r="M13" i="132"/>
  <c r="M14" i="132"/>
  <c r="M15" i="132"/>
  <c r="M16" i="132"/>
  <c r="M17" i="132"/>
  <c r="M18" i="132"/>
  <c r="M19" i="132"/>
  <c r="M20" i="132"/>
  <c r="M21" i="132"/>
  <c r="M22" i="132"/>
  <c r="M23" i="132"/>
  <c r="M24" i="132"/>
  <c r="M25" i="132"/>
  <c r="M26" i="132"/>
  <c r="M27" i="132"/>
  <c r="M28" i="132"/>
  <c r="M29" i="132"/>
  <c r="M30" i="132"/>
  <c r="M31" i="132"/>
  <c r="P3" i="132"/>
  <c r="M3" i="132"/>
  <c r="P4" i="125"/>
  <c r="P5" i="125"/>
  <c r="P6" i="125"/>
  <c r="P7" i="125"/>
  <c r="P8" i="125"/>
  <c r="P9" i="125"/>
  <c r="P10" i="125"/>
  <c r="P11" i="125"/>
  <c r="P12" i="125"/>
  <c r="P13" i="125"/>
  <c r="P14" i="125"/>
  <c r="P15" i="125"/>
  <c r="P16" i="125"/>
  <c r="P17" i="125"/>
  <c r="P18" i="125"/>
  <c r="P19" i="125"/>
  <c r="P20" i="125"/>
  <c r="P21" i="125"/>
  <c r="P22" i="125"/>
  <c r="P23" i="125"/>
  <c r="P24" i="125"/>
  <c r="P25" i="125"/>
  <c r="P26" i="125"/>
  <c r="P27" i="125"/>
  <c r="P28" i="125"/>
  <c r="P29" i="125"/>
  <c r="P30" i="125"/>
  <c r="P31" i="125"/>
  <c r="M4" i="125"/>
  <c r="M5" i="125"/>
  <c r="M6" i="125"/>
  <c r="M7" i="125"/>
  <c r="M8" i="125"/>
  <c r="M9" i="125"/>
  <c r="M10" i="125"/>
  <c r="M11" i="125"/>
  <c r="M12" i="125"/>
  <c r="M13" i="125"/>
  <c r="M14" i="125"/>
  <c r="M15" i="125"/>
  <c r="M16" i="125"/>
  <c r="M17" i="125"/>
  <c r="M18" i="125"/>
  <c r="M19" i="125"/>
  <c r="M20" i="125"/>
  <c r="M21" i="125"/>
  <c r="M22" i="125"/>
  <c r="M23" i="125"/>
  <c r="M24" i="125"/>
  <c r="M25" i="125"/>
  <c r="M26" i="125"/>
  <c r="M27" i="125"/>
  <c r="M28" i="125"/>
  <c r="M29" i="125"/>
  <c r="M30" i="125"/>
  <c r="M31" i="125"/>
  <c r="P3" i="125"/>
  <c r="M3" i="125"/>
  <c r="P4" i="133"/>
  <c r="P5" i="133"/>
  <c r="P6" i="133"/>
  <c r="P7" i="133"/>
  <c r="P8" i="133"/>
  <c r="P9" i="133"/>
  <c r="P10" i="133"/>
  <c r="P11" i="133"/>
  <c r="P12" i="133"/>
  <c r="P13" i="133"/>
  <c r="P14" i="133"/>
  <c r="P15" i="133"/>
  <c r="P16" i="133"/>
  <c r="P17" i="133"/>
  <c r="P18" i="133"/>
  <c r="P19" i="133"/>
  <c r="P20" i="133"/>
  <c r="P21" i="133"/>
  <c r="P22" i="133"/>
  <c r="P23" i="133"/>
  <c r="P24" i="133"/>
  <c r="P25" i="133"/>
  <c r="P26" i="133"/>
  <c r="P27" i="133"/>
  <c r="P28" i="133"/>
  <c r="P29" i="133"/>
  <c r="P30" i="133"/>
  <c r="P31" i="133"/>
  <c r="M4" i="133"/>
  <c r="M5" i="133"/>
  <c r="S5" i="133" s="1"/>
  <c r="M6" i="133"/>
  <c r="M7" i="133"/>
  <c r="M8" i="133"/>
  <c r="M9" i="133"/>
  <c r="S9" i="133" s="1"/>
  <c r="M10" i="133"/>
  <c r="M11" i="133"/>
  <c r="S11" i="133" s="1"/>
  <c r="M12" i="133"/>
  <c r="M13" i="133"/>
  <c r="M14" i="133"/>
  <c r="M15" i="133"/>
  <c r="S15" i="133" s="1"/>
  <c r="M16" i="133"/>
  <c r="M17" i="133"/>
  <c r="S17" i="133" s="1"/>
  <c r="M18" i="133"/>
  <c r="M19" i="133"/>
  <c r="M20" i="133"/>
  <c r="M21" i="133"/>
  <c r="S21" i="133" s="1"/>
  <c r="M22" i="133"/>
  <c r="M23" i="133"/>
  <c r="M24" i="133"/>
  <c r="M25" i="133"/>
  <c r="M26" i="133"/>
  <c r="M27" i="133"/>
  <c r="S27" i="133" s="1"/>
  <c r="M28" i="133"/>
  <c r="M29" i="133"/>
  <c r="S29" i="133" s="1"/>
  <c r="M30" i="133"/>
  <c r="M31" i="133"/>
  <c r="P3" i="133"/>
  <c r="R3" i="133" s="1"/>
  <c r="M3" i="133"/>
  <c r="G4" i="133"/>
  <c r="G5" i="133"/>
  <c r="G6" i="133"/>
  <c r="G7" i="133"/>
  <c r="G8" i="133"/>
  <c r="G9" i="133"/>
  <c r="G10" i="133"/>
  <c r="G11" i="133"/>
  <c r="G12" i="133"/>
  <c r="G13" i="133"/>
  <c r="G14" i="133"/>
  <c r="G15" i="133"/>
  <c r="G16" i="133"/>
  <c r="G17" i="133"/>
  <c r="G18" i="133"/>
  <c r="G19" i="133"/>
  <c r="G20" i="133"/>
  <c r="G21" i="133"/>
  <c r="G22" i="133"/>
  <c r="G23" i="133"/>
  <c r="G24" i="133"/>
  <c r="G25" i="133"/>
  <c r="G26" i="133"/>
  <c r="G27" i="133"/>
  <c r="G28" i="133"/>
  <c r="G29" i="133"/>
  <c r="G30" i="133"/>
  <c r="G31" i="133"/>
  <c r="G3" i="133"/>
  <c r="D4" i="133"/>
  <c r="D5" i="133"/>
  <c r="D6" i="133"/>
  <c r="D7" i="133"/>
  <c r="D8" i="133"/>
  <c r="D9" i="133"/>
  <c r="D10" i="133"/>
  <c r="D11" i="133"/>
  <c r="D12" i="133"/>
  <c r="D13" i="133"/>
  <c r="D14" i="133"/>
  <c r="D15" i="133"/>
  <c r="D16" i="133"/>
  <c r="D17" i="133"/>
  <c r="D18" i="133"/>
  <c r="D19" i="133"/>
  <c r="D20" i="133"/>
  <c r="D21" i="133"/>
  <c r="D22" i="133"/>
  <c r="D23" i="133"/>
  <c r="D24" i="133"/>
  <c r="D25" i="133"/>
  <c r="D26" i="133"/>
  <c r="D27" i="133"/>
  <c r="D28" i="133"/>
  <c r="D29" i="133"/>
  <c r="D30" i="133"/>
  <c r="D31" i="133"/>
  <c r="D3" i="133"/>
  <c r="P4" i="130"/>
  <c r="P4" i="136" s="1"/>
  <c r="P5" i="130"/>
  <c r="P5" i="136" s="1"/>
  <c r="P6" i="130"/>
  <c r="P6" i="136" s="1"/>
  <c r="P7" i="130"/>
  <c r="P7" i="136" s="1"/>
  <c r="P8" i="130"/>
  <c r="P8" i="136" s="1"/>
  <c r="P9" i="130"/>
  <c r="P9" i="136" s="1"/>
  <c r="P10" i="130"/>
  <c r="P10" i="136" s="1"/>
  <c r="P11" i="130"/>
  <c r="P11" i="136" s="1"/>
  <c r="P12" i="130"/>
  <c r="P12" i="136" s="1"/>
  <c r="P13" i="130"/>
  <c r="P13" i="136" s="1"/>
  <c r="P14" i="130"/>
  <c r="P14" i="136" s="1"/>
  <c r="P15" i="130"/>
  <c r="P15" i="136" s="1"/>
  <c r="P16" i="130"/>
  <c r="P16" i="136" s="1"/>
  <c r="P17" i="130"/>
  <c r="P17" i="136" s="1"/>
  <c r="P18" i="130"/>
  <c r="P18" i="136" s="1"/>
  <c r="P19" i="130"/>
  <c r="P19" i="136" s="1"/>
  <c r="P20" i="130"/>
  <c r="P20" i="136" s="1"/>
  <c r="P21" i="130"/>
  <c r="P21" i="136" s="1"/>
  <c r="P22" i="130"/>
  <c r="P22" i="136" s="1"/>
  <c r="P23" i="130"/>
  <c r="P23" i="136" s="1"/>
  <c r="P24" i="130"/>
  <c r="P24" i="136" s="1"/>
  <c r="P25" i="130"/>
  <c r="P25" i="136" s="1"/>
  <c r="P26" i="130"/>
  <c r="P26" i="136" s="1"/>
  <c r="P27" i="130"/>
  <c r="P27" i="136" s="1"/>
  <c r="P28" i="130"/>
  <c r="P28" i="136" s="1"/>
  <c r="P29" i="130"/>
  <c r="P29" i="136" s="1"/>
  <c r="P30" i="130"/>
  <c r="P30" i="136" s="1"/>
  <c r="P31" i="130"/>
  <c r="P31" i="136" s="1"/>
  <c r="M4" i="130"/>
  <c r="M4" i="136" s="1"/>
  <c r="M5" i="130"/>
  <c r="M5" i="136" s="1"/>
  <c r="M6" i="130"/>
  <c r="M6" i="136" s="1"/>
  <c r="M7" i="130"/>
  <c r="M7" i="136" s="1"/>
  <c r="M8" i="130"/>
  <c r="M8" i="136" s="1"/>
  <c r="M9" i="130"/>
  <c r="M9" i="136" s="1"/>
  <c r="M10" i="130"/>
  <c r="M10" i="136" s="1"/>
  <c r="M11" i="130"/>
  <c r="M11" i="136" s="1"/>
  <c r="M12" i="130"/>
  <c r="M12" i="136" s="1"/>
  <c r="M13" i="130"/>
  <c r="M13" i="136" s="1"/>
  <c r="M14" i="130"/>
  <c r="M14" i="136" s="1"/>
  <c r="M15" i="130"/>
  <c r="M15" i="136" s="1"/>
  <c r="M16" i="130"/>
  <c r="M16" i="136" s="1"/>
  <c r="M17" i="130"/>
  <c r="M17" i="136" s="1"/>
  <c r="M18" i="130"/>
  <c r="M18" i="136" s="1"/>
  <c r="M19" i="130"/>
  <c r="M19" i="136" s="1"/>
  <c r="M20" i="130"/>
  <c r="M20" i="136" s="1"/>
  <c r="M21" i="130"/>
  <c r="M21" i="136" s="1"/>
  <c r="M22" i="130"/>
  <c r="M22" i="136" s="1"/>
  <c r="M23" i="130"/>
  <c r="M23" i="136" s="1"/>
  <c r="M24" i="130"/>
  <c r="M24" i="136" s="1"/>
  <c r="M25" i="130"/>
  <c r="M25" i="136" s="1"/>
  <c r="M26" i="130"/>
  <c r="M26" i="136" s="1"/>
  <c r="M27" i="130"/>
  <c r="M27" i="136" s="1"/>
  <c r="M28" i="130"/>
  <c r="M28" i="136" s="1"/>
  <c r="M29" i="130"/>
  <c r="M29" i="136" s="1"/>
  <c r="M30" i="130"/>
  <c r="M30" i="136" s="1"/>
  <c r="M31" i="130"/>
  <c r="M31" i="136" s="1"/>
  <c r="P3" i="130"/>
  <c r="P3" i="136" s="1"/>
  <c r="M3" i="130"/>
  <c r="M3" i="136" s="1"/>
  <c r="S31" i="133"/>
  <c r="S30" i="133"/>
  <c r="R30" i="133"/>
  <c r="O30" i="133"/>
  <c r="S28" i="133"/>
  <c r="R28" i="133"/>
  <c r="R27" i="133"/>
  <c r="S26" i="133"/>
  <c r="S25" i="133"/>
  <c r="R25" i="133"/>
  <c r="O25" i="133"/>
  <c r="S24" i="133"/>
  <c r="S23" i="133"/>
  <c r="S22" i="133"/>
  <c r="R22" i="133"/>
  <c r="O22" i="133"/>
  <c r="S20" i="133"/>
  <c r="R20" i="133"/>
  <c r="S19" i="133"/>
  <c r="S18" i="133"/>
  <c r="R17" i="133"/>
  <c r="S16" i="133"/>
  <c r="S14" i="133"/>
  <c r="R14" i="133"/>
  <c r="S13" i="133"/>
  <c r="S12" i="133"/>
  <c r="R11" i="133"/>
  <c r="S10" i="133"/>
  <c r="S8" i="133"/>
  <c r="R8" i="133"/>
  <c r="S7" i="133"/>
  <c r="S6" i="133"/>
  <c r="R5" i="133"/>
  <c r="S4" i="133"/>
  <c r="S3" i="133"/>
  <c r="O3" i="133"/>
  <c r="S31" i="125"/>
  <c r="S30" i="125"/>
  <c r="R30" i="125"/>
  <c r="O30" i="125"/>
  <c r="S29" i="125"/>
  <c r="S28" i="125"/>
  <c r="R28" i="125"/>
  <c r="O28" i="125"/>
  <c r="S27" i="125"/>
  <c r="R27" i="125"/>
  <c r="O27" i="125"/>
  <c r="S26" i="125"/>
  <c r="S25" i="125"/>
  <c r="R25" i="125"/>
  <c r="O25" i="125"/>
  <c r="S24" i="125"/>
  <c r="S23" i="125"/>
  <c r="S22" i="125"/>
  <c r="R22" i="125"/>
  <c r="O22" i="125"/>
  <c r="S21" i="125"/>
  <c r="S20" i="125"/>
  <c r="R20" i="125"/>
  <c r="O20" i="125"/>
  <c r="S19" i="125"/>
  <c r="S18" i="125"/>
  <c r="S17" i="125"/>
  <c r="R17" i="125"/>
  <c r="O17" i="125"/>
  <c r="S16" i="125"/>
  <c r="S15" i="125"/>
  <c r="S14" i="125"/>
  <c r="R14" i="125"/>
  <c r="O14" i="125"/>
  <c r="S13" i="125"/>
  <c r="S12" i="125"/>
  <c r="S11" i="125"/>
  <c r="R11" i="125"/>
  <c r="O11" i="125"/>
  <c r="S10" i="125"/>
  <c r="S9" i="125"/>
  <c r="S8" i="125"/>
  <c r="R8" i="125"/>
  <c r="O8" i="125"/>
  <c r="S7" i="125"/>
  <c r="S6" i="125"/>
  <c r="S5" i="125"/>
  <c r="R5" i="125"/>
  <c r="O5" i="125"/>
  <c r="S4" i="125"/>
  <c r="S3" i="125"/>
  <c r="R3" i="125"/>
  <c r="O3" i="125"/>
  <c r="S31" i="132"/>
  <c r="S30" i="132"/>
  <c r="R30" i="132"/>
  <c r="O30" i="132"/>
  <c r="S29" i="132"/>
  <c r="S28" i="132"/>
  <c r="R28" i="132"/>
  <c r="O28" i="132"/>
  <c r="S27" i="132"/>
  <c r="R27" i="132"/>
  <c r="O27" i="132"/>
  <c r="S26" i="132"/>
  <c r="S25" i="132"/>
  <c r="R25" i="132"/>
  <c r="O25" i="132"/>
  <c r="S24" i="132"/>
  <c r="S23" i="132"/>
  <c r="S22" i="132"/>
  <c r="R22" i="132"/>
  <c r="O22" i="132"/>
  <c r="S21" i="132"/>
  <c r="S20" i="132"/>
  <c r="R20" i="132"/>
  <c r="O20" i="132"/>
  <c r="S19" i="132"/>
  <c r="S18" i="132"/>
  <c r="S17" i="132"/>
  <c r="R17" i="132"/>
  <c r="O17" i="132"/>
  <c r="S16" i="132"/>
  <c r="S15" i="132"/>
  <c r="S14" i="132"/>
  <c r="R14" i="132"/>
  <c r="O14" i="132"/>
  <c r="S13" i="132"/>
  <c r="S12" i="132"/>
  <c r="S11" i="132"/>
  <c r="R11" i="132"/>
  <c r="O11" i="132"/>
  <c r="S10" i="132"/>
  <c r="S9" i="132"/>
  <c r="S8" i="132"/>
  <c r="R8" i="132"/>
  <c r="O8" i="132"/>
  <c r="S7" i="132"/>
  <c r="S6" i="132"/>
  <c r="S5" i="132"/>
  <c r="R5" i="132"/>
  <c r="O5" i="132"/>
  <c r="S4" i="132"/>
  <c r="S3" i="132"/>
  <c r="R3" i="132"/>
  <c r="O3" i="132"/>
  <c r="S31" i="131"/>
  <c r="S30" i="131"/>
  <c r="R30" i="131"/>
  <c r="O30" i="131"/>
  <c r="S29" i="131"/>
  <c r="S28" i="131"/>
  <c r="R28" i="131"/>
  <c r="O28" i="131"/>
  <c r="S27" i="131"/>
  <c r="R27" i="131"/>
  <c r="O27" i="131"/>
  <c r="S26" i="131"/>
  <c r="S25" i="131"/>
  <c r="R25" i="131"/>
  <c r="O25" i="131"/>
  <c r="S24" i="131"/>
  <c r="S23" i="131"/>
  <c r="S22" i="131"/>
  <c r="R22" i="131"/>
  <c r="O22" i="131"/>
  <c r="S21" i="131"/>
  <c r="S20" i="131"/>
  <c r="R20" i="131"/>
  <c r="O20" i="131"/>
  <c r="S19" i="131"/>
  <c r="S18" i="131"/>
  <c r="S17" i="131"/>
  <c r="R17" i="131"/>
  <c r="O17" i="131"/>
  <c r="S16" i="131"/>
  <c r="S15" i="131"/>
  <c r="S14" i="131"/>
  <c r="R14" i="131"/>
  <c r="O14" i="131"/>
  <c r="S13" i="131"/>
  <c r="S12" i="131"/>
  <c r="S11" i="131"/>
  <c r="R11" i="131"/>
  <c r="O11" i="131"/>
  <c r="S10" i="131"/>
  <c r="S9" i="131"/>
  <c r="S8" i="131"/>
  <c r="R8" i="131"/>
  <c r="O8" i="131"/>
  <c r="S7" i="131"/>
  <c r="S6" i="131"/>
  <c r="S5" i="131"/>
  <c r="R5" i="131"/>
  <c r="O5" i="131"/>
  <c r="S4" i="131"/>
  <c r="S3" i="131"/>
  <c r="R3" i="131"/>
  <c r="O3" i="131"/>
  <c r="S31" i="130"/>
  <c r="S30" i="130"/>
  <c r="O30" i="130"/>
  <c r="S29" i="130"/>
  <c r="S28" i="130"/>
  <c r="O28" i="130"/>
  <c r="S27" i="130"/>
  <c r="R27" i="130"/>
  <c r="S25" i="130"/>
  <c r="S24" i="130"/>
  <c r="S23" i="130"/>
  <c r="S22" i="130"/>
  <c r="O22" i="130"/>
  <c r="S21" i="130"/>
  <c r="S20" i="130"/>
  <c r="O20" i="130"/>
  <c r="S19" i="130"/>
  <c r="S18" i="130"/>
  <c r="S17" i="130"/>
  <c r="R17" i="130"/>
  <c r="S16" i="130"/>
  <c r="S15" i="130"/>
  <c r="S14" i="130"/>
  <c r="O14" i="130"/>
  <c r="S13" i="130"/>
  <c r="S12" i="130"/>
  <c r="S11" i="130"/>
  <c r="R11" i="130"/>
  <c r="S10" i="130"/>
  <c r="S9" i="130"/>
  <c r="S8" i="130"/>
  <c r="O8" i="130"/>
  <c r="S7" i="130"/>
  <c r="S6" i="130"/>
  <c r="S5" i="130"/>
  <c r="R5" i="130"/>
  <c r="S4" i="130"/>
  <c r="S31" i="151"/>
  <c r="V31" i="151" s="1"/>
  <c r="J31" i="151"/>
  <c r="U30" i="151"/>
  <c r="S30" i="151"/>
  <c r="R30" i="151"/>
  <c r="O30" i="151"/>
  <c r="J30" i="151"/>
  <c r="L30" i="151" s="1"/>
  <c r="I30" i="151"/>
  <c r="F30" i="151"/>
  <c r="S29" i="151"/>
  <c r="J29" i="151"/>
  <c r="V29" i="151" s="1"/>
  <c r="S28" i="151"/>
  <c r="U28" i="151" s="1"/>
  <c r="R28" i="151"/>
  <c r="O28" i="151"/>
  <c r="J28" i="151"/>
  <c r="L28" i="151" s="1"/>
  <c r="I28" i="151"/>
  <c r="F28" i="151"/>
  <c r="S27" i="151"/>
  <c r="U27" i="151" s="1"/>
  <c r="R27" i="151"/>
  <c r="O27" i="151"/>
  <c r="J27" i="151"/>
  <c r="L27" i="151" s="1"/>
  <c r="I27" i="151"/>
  <c r="F27" i="151"/>
  <c r="S26" i="151"/>
  <c r="J26" i="151"/>
  <c r="S25" i="151"/>
  <c r="R25" i="151"/>
  <c r="O25" i="151"/>
  <c r="J25" i="151"/>
  <c r="L25" i="151" s="1"/>
  <c r="I25" i="151"/>
  <c r="F25" i="151"/>
  <c r="S24" i="151"/>
  <c r="J24" i="151"/>
  <c r="V24" i="151" s="1"/>
  <c r="S23" i="151"/>
  <c r="J23" i="151"/>
  <c r="S22" i="151"/>
  <c r="R22" i="151"/>
  <c r="O22" i="151"/>
  <c r="J22" i="151"/>
  <c r="L22" i="151" s="1"/>
  <c r="I22" i="151"/>
  <c r="F22" i="151"/>
  <c r="S21" i="151"/>
  <c r="J21" i="151"/>
  <c r="V21" i="151" s="1"/>
  <c r="S20" i="151"/>
  <c r="U20" i="151" s="1"/>
  <c r="R20" i="151"/>
  <c r="O20" i="151"/>
  <c r="J20" i="151"/>
  <c r="L20" i="151" s="1"/>
  <c r="I20" i="151"/>
  <c r="F20" i="151"/>
  <c r="S19" i="151"/>
  <c r="J19" i="151"/>
  <c r="S18" i="151"/>
  <c r="J18" i="151"/>
  <c r="V18" i="151" s="1"/>
  <c r="S17" i="151"/>
  <c r="U17" i="151" s="1"/>
  <c r="R17" i="151"/>
  <c r="O17" i="151"/>
  <c r="J17" i="151"/>
  <c r="L17" i="151" s="1"/>
  <c r="I17" i="151"/>
  <c r="F17" i="151"/>
  <c r="S16" i="151"/>
  <c r="J16" i="151"/>
  <c r="S15" i="151"/>
  <c r="J15" i="151"/>
  <c r="S14" i="151"/>
  <c r="U14" i="151" s="1"/>
  <c r="R14" i="151"/>
  <c r="O14" i="151"/>
  <c r="J14" i="151"/>
  <c r="L14" i="151" s="1"/>
  <c r="I14" i="151"/>
  <c r="F14" i="151"/>
  <c r="S13" i="151"/>
  <c r="J13" i="151"/>
  <c r="S12" i="151"/>
  <c r="J12" i="151"/>
  <c r="S11" i="151"/>
  <c r="U11" i="151" s="1"/>
  <c r="R11" i="151"/>
  <c r="O11" i="151"/>
  <c r="J11" i="151"/>
  <c r="L11" i="151" s="1"/>
  <c r="I11" i="151"/>
  <c r="F11" i="151"/>
  <c r="S10" i="151"/>
  <c r="J10" i="151"/>
  <c r="S9" i="151"/>
  <c r="J9" i="151"/>
  <c r="S8" i="151"/>
  <c r="U8" i="151" s="1"/>
  <c r="R8" i="151"/>
  <c r="O8" i="151"/>
  <c r="J8" i="151"/>
  <c r="L8" i="151" s="1"/>
  <c r="I8" i="151"/>
  <c r="F8" i="151"/>
  <c r="S7" i="151"/>
  <c r="V7" i="151" s="1"/>
  <c r="J7" i="151"/>
  <c r="S6" i="151"/>
  <c r="J6" i="151"/>
  <c r="S5" i="151"/>
  <c r="U5" i="151" s="1"/>
  <c r="R5" i="151"/>
  <c r="O5" i="151"/>
  <c r="J5" i="151"/>
  <c r="L5" i="151" s="1"/>
  <c r="I5" i="151"/>
  <c r="F5" i="151"/>
  <c r="S4" i="151"/>
  <c r="V4" i="151" s="1"/>
  <c r="J4" i="151"/>
  <c r="U3" i="151"/>
  <c r="S3" i="151"/>
  <c r="R3" i="151"/>
  <c r="O3" i="151"/>
  <c r="L3" i="151"/>
  <c r="J3" i="151"/>
  <c r="I3" i="151"/>
  <c r="F3" i="151"/>
  <c r="V9" i="151" l="1"/>
  <c r="V10" i="151"/>
  <c r="V12" i="151"/>
  <c r="V13" i="151"/>
  <c r="V3" i="151"/>
  <c r="X3" i="151" s="1"/>
  <c r="V6" i="151"/>
  <c r="V22" i="151"/>
  <c r="V25" i="151"/>
  <c r="V30" i="151"/>
  <c r="X30" i="151" s="1"/>
  <c r="V15" i="151"/>
  <c r="V16" i="151"/>
  <c r="V19" i="151"/>
  <c r="U22" i="151"/>
  <c r="V23" i="151"/>
  <c r="U25" i="151"/>
  <c r="V26" i="151"/>
  <c r="U25" i="133"/>
  <c r="O5" i="130"/>
  <c r="R8" i="130"/>
  <c r="O11" i="130"/>
  <c r="R14" i="130"/>
  <c r="O17" i="130"/>
  <c r="R20" i="130"/>
  <c r="R22" i="130"/>
  <c r="R25" i="130"/>
  <c r="S26" i="130"/>
  <c r="R28" i="130"/>
  <c r="R30" i="130"/>
  <c r="O3" i="136"/>
  <c r="R3" i="130"/>
  <c r="O25" i="130"/>
  <c r="O27" i="130"/>
  <c r="O27" i="136"/>
  <c r="O25" i="136"/>
  <c r="O17" i="136"/>
  <c r="O11" i="136"/>
  <c r="O5" i="136"/>
  <c r="U28" i="130"/>
  <c r="U30" i="130"/>
  <c r="S31" i="136"/>
  <c r="S29" i="136"/>
  <c r="S27" i="136"/>
  <c r="R27" i="136"/>
  <c r="S25" i="136"/>
  <c r="R25" i="136"/>
  <c r="S23" i="136"/>
  <c r="S21" i="136"/>
  <c r="S19" i="136"/>
  <c r="R17" i="136"/>
  <c r="S17" i="136"/>
  <c r="S15" i="136"/>
  <c r="S13" i="136"/>
  <c r="R11" i="136"/>
  <c r="S11" i="136"/>
  <c r="S9" i="136"/>
  <c r="S7" i="136"/>
  <c r="R5" i="136"/>
  <c r="S5" i="136"/>
  <c r="R3" i="136"/>
  <c r="S3" i="136"/>
  <c r="O30" i="136"/>
  <c r="O28" i="136"/>
  <c r="O22" i="136"/>
  <c r="O20" i="136"/>
  <c r="O14" i="136"/>
  <c r="O8" i="136"/>
  <c r="R30" i="136"/>
  <c r="S30" i="136"/>
  <c r="U30" i="136" s="1"/>
  <c r="R28" i="136"/>
  <c r="S28" i="136"/>
  <c r="S26" i="136"/>
  <c r="S24" i="136"/>
  <c r="R22" i="136"/>
  <c r="S22" i="136"/>
  <c r="U22" i="136" s="1"/>
  <c r="R20" i="136"/>
  <c r="S20" i="136"/>
  <c r="S18" i="136"/>
  <c r="S16" i="136"/>
  <c r="S14" i="136"/>
  <c r="U14" i="136" s="1"/>
  <c r="R14" i="136"/>
  <c r="S12" i="136"/>
  <c r="S10" i="136"/>
  <c r="S8" i="136"/>
  <c r="U8" i="136" s="1"/>
  <c r="R8" i="136"/>
  <c r="S6" i="136"/>
  <c r="S4" i="136"/>
  <c r="U3" i="136" s="1"/>
  <c r="U28" i="131"/>
  <c r="U30" i="131"/>
  <c r="U5" i="131"/>
  <c r="U8" i="131"/>
  <c r="U11" i="131"/>
  <c r="U14" i="131"/>
  <c r="U17" i="131"/>
  <c r="U20" i="131"/>
  <c r="U22" i="131"/>
  <c r="U25" i="131"/>
  <c r="U27" i="131"/>
  <c r="U3" i="131"/>
  <c r="U30" i="132"/>
  <c r="U5" i="132"/>
  <c r="U8" i="132"/>
  <c r="U11" i="132"/>
  <c r="U14" i="132"/>
  <c r="U17" i="132"/>
  <c r="U20" i="132"/>
  <c r="U22" i="132"/>
  <c r="U25" i="132"/>
  <c r="U27" i="132"/>
  <c r="U28" i="132"/>
  <c r="U3" i="132"/>
  <c r="U30" i="125"/>
  <c r="U5" i="125"/>
  <c r="U8" i="125"/>
  <c r="U11" i="125"/>
  <c r="U14" i="125"/>
  <c r="U17" i="125"/>
  <c r="U20" i="125"/>
  <c r="U22" i="125"/>
  <c r="U25" i="125"/>
  <c r="U27" i="125"/>
  <c r="U28" i="125"/>
  <c r="U3" i="125"/>
  <c r="U28" i="133"/>
  <c r="U27" i="133"/>
  <c r="U20" i="133"/>
  <c r="U17" i="133"/>
  <c r="U14" i="133"/>
  <c r="U11" i="133"/>
  <c r="U8" i="133"/>
  <c r="U5" i="133"/>
  <c r="U22" i="133"/>
  <c r="U30" i="133"/>
  <c r="U3" i="133"/>
  <c r="O5" i="133"/>
  <c r="O8" i="133"/>
  <c r="O11" i="133"/>
  <c r="O14" i="133"/>
  <c r="O17" i="133"/>
  <c r="O20" i="133"/>
  <c r="O27" i="133"/>
  <c r="O28" i="133"/>
  <c r="U5" i="130"/>
  <c r="U8" i="130"/>
  <c r="U11" i="130"/>
  <c r="U14" i="130"/>
  <c r="U17" i="130"/>
  <c r="U20" i="130"/>
  <c r="U22" i="130"/>
  <c r="U25" i="130"/>
  <c r="U27" i="130"/>
  <c r="S3" i="130"/>
  <c r="U3" i="130" s="1"/>
  <c r="O3" i="130"/>
  <c r="V5" i="151"/>
  <c r="X5" i="151" s="1"/>
  <c r="V8" i="151"/>
  <c r="X8" i="151" s="1"/>
  <c r="V11" i="151"/>
  <c r="X11" i="151" s="1"/>
  <c r="V14" i="151"/>
  <c r="X14" i="151" s="1"/>
  <c r="V17" i="151"/>
  <c r="X17" i="151" s="1"/>
  <c r="V20" i="151"/>
  <c r="X20" i="151" s="1"/>
  <c r="V27" i="151"/>
  <c r="V28" i="151"/>
  <c r="X28" i="151" s="1"/>
  <c r="F11" i="113"/>
  <c r="J3" i="113"/>
  <c r="X25" i="151" l="1"/>
  <c r="X22" i="151"/>
  <c r="U20" i="136"/>
  <c r="U28" i="136"/>
  <c r="U11" i="136"/>
  <c r="U5" i="136"/>
  <c r="U17" i="136"/>
  <c r="U25" i="136"/>
  <c r="U27" i="136"/>
  <c r="X27" i="151"/>
  <c r="V11" i="94"/>
  <c r="V5" i="94"/>
  <c r="S31" i="90" l="1"/>
  <c r="S30" i="90"/>
  <c r="U30" i="90" s="1"/>
  <c r="R30" i="90"/>
  <c r="O30" i="90"/>
  <c r="S29" i="90"/>
  <c r="S28" i="90"/>
  <c r="U28" i="90" s="1"/>
  <c r="R28" i="90"/>
  <c r="O28" i="90"/>
  <c r="S27" i="90"/>
  <c r="R27" i="90"/>
  <c r="O27" i="90"/>
  <c r="S26" i="90"/>
  <c r="S25" i="90"/>
  <c r="R25" i="90"/>
  <c r="O25" i="90"/>
  <c r="S24" i="90"/>
  <c r="S23" i="90"/>
  <c r="S22" i="90"/>
  <c r="U22" i="90" s="1"/>
  <c r="R22" i="90"/>
  <c r="O22" i="90"/>
  <c r="S21" i="90"/>
  <c r="S20" i="90"/>
  <c r="U20" i="90" s="1"/>
  <c r="R20" i="90"/>
  <c r="O20" i="90"/>
  <c r="S19" i="90"/>
  <c r="S18" i="90"/>
  <c r="S17" i="90"/>
  <c r="R17" i="90"/>
  <c r="O17" i="90"/>
  <c r="S16" i="90"/>
  <c r="S15" i="90"/>
  <c r="S14" i="90"/>
  <c r="U14" i="90" s="1"/>
  <c r="R14" i="90"/>
  <c r="O14" i="90"/>
  <c r="S13" i="90"/>
  <c r="S12" i="90"/>
  <c r="S11" i="90"/>
  <c r="R11" i="90"/>
  <c r="O11" i="90"/>
  <c r="S10" i="90"/>
  <c r="S9" i="90"/>
  <c r="S8" i="90"/>
  <c r="U8" i="90" s="1"/>
  <c r="R8" i="90"/>
  <c r="O8" i="90"/>
  <c r="S7" i="90"/>
  <c r="S6" i="90"/>
  <c r="S5" i="90"/>
  <c r="R5" i="90"/>
  <c r="O5" i="90"/>
  <c r="S4" i="90"/>
  <c r="S3" i="90"/>
  <c r="R3" i="90"/>
  <c r="O3" i="90"/>
  <c r="S31" i="137"/>
  <c r="S30" i="137"/>
  <c r="R30" i="137"/>
  <c r="O30" i="137"/>
  <c r="S29" i="137"/>
  <c r="S28" i="137"/>
  <c r="R28" i="137"/>
  <c r="O28" i="137"/>
  <c r="S27" i="137"/>
  <c r="U27" i="137" s="1"/>
  <c r="R27" i="137"/>
  <c r="O27" i="137"/>
  <c r="S26" i="137"/>
  <c r="S25" i="137"/>
  <c r="R25" i="137"/>
  <c r="O25" i="137"/>
  <c r="S24" i="137"/>
  <c r="S23" i="137"/>
  <c r="S22" i="137"/>
  <c r="R22" i="137"/>
  <c r="O22" i="137"/>
  <c r="S21" i="137"/>
  <c r="S20" i="137"/>
  <c r="R20" i="137"/>
  <c r="O20" i="137"/>
  <c r="S19" i="137"/>
  <c r="S18" i="137"/>
  <c r="S17" i="137"/>
  <c r="R17" i="137"/>
  <c r="O17" i="137"/>
  <c r="S16" i="137"/>
  <c r="S15" i="137"/>
  <c r="S14" i="137"/>
  <c r="R14" i="137"/>
  <c r="O14" i="137"/>
  <c r="S13" i="137"/>
  <c r="S12" i="137"/>
  <c r="S11" i="137"/>
  <c r="R11" i="137"/>
  <c r="O11" i="137"/>
  <c r="S10" i="137"/>
  <c r="S9" i="137"/>
  <c r="S8" i="137"/>
  <c r="R8" i="137"/>
  <c r="O8" i="137"/>
  <c r="S7" i="137"/>
  <c r="S6" i="137"/>
  <c r="S5" i="137"/>
  <c r="R5" i="137"/>
  <c r="O5" i="137"/>
  <c r="S4" i="137"/>
  <c r="S3" i="137"/>
  <c r="R3" i="137"/>
  <c r="O3" i="137"/>
  <c r="S31" i="134"/>
  <c r="S30" i="134"/>
  <c r="R30" i="134"/>
  <c r="O30" i="134"/>
  <c r="S29" i="134"/>
  <c r="S28" i="134"/>
  <c r="R28" i="134"/>
  <c r="O28" i="134"/>
  <c r="S27" i="134"/>
  <c r="R27" i="134"/>
  <c r="O27" i="134"/>
  <c r="S26" i="134"/>
  <c r="S25" i="134"/>
  <c r="R25" i="134"/>
  <c r="O25" i="134"/>
  <c r="S24" i="134"/>
  <c r="S23" i="134"/>
  <c r="S22" i="134"/>
  <c r="R22" i="134"/>
  <c r="O22" i="134"/>
  <c r="S21" i="134"/>
  <c r="S20" i="134"/>
  <c r="R20" i="134"/>
  <c r="O20" i="134"/>
  <c r="S19" i="134"/>
  <c r="S18" i="134"/>
  <c r="S17" i="134"/>
  <c r="R17" i="134"/>
  <c r="O17" i="134"/>
  <c r="S16" i="134"/>
  <c r="S15" i="134"/>
  <c r="S14" i="134"/>
  <c r="R14" i="134"/>
  <c r="O14" i="134"/>
  <c r="S13" i="134"/>
  <c r="S12" i="134"/>
  <c r="S11" i="134"/>
  <c r="R11" i="134"/>
  <c r="O11" i="134"/>
  <c r="S10" i="134"/>
  <c r="S9" i="134"/>
  <c r="S8" i="134"/>
  <c r="R8" i="134"/>
  <c r="O8" i="134"/>
  <c r="S7" i="134"/>
  <c r="S6" i="134"/>
  <c r="S5" i="134"/>
  <c r="R5" i="134"/>
  <c r="O5" i="134"/>
  <c r="S4" i="134"/>
  <c r="S3" i="134"/>
  <c r="R3" i="134"/>
  <c r="O3" i="134"/>
  <c r="S31" i="4"/>
  <c r="S30" i="4"/>
  <c r="U30" i="4" s="1"/>
  <c r="R30" i="4"/>
  <c r="O30" i="4"/>
  <c r="S29" i="4"/>
  <c r="S28" i="4"/>
  <c r="R28" i="4"/>
  <c r="O28" i="4"/>
  <c r="S27" i="4"/>
  <c r="R27" i="4"/>
  <c r="O27" i="4"/>
  <c r="S26" i="4"/>
  <c r="S25" i="4"/>
  <c r="R25" i="4"/>
  <c r="O25" i="4"/>
  <c r="S24" i="4"/>
  <c r="S23" i="4"/>
  <c r="S22" i="4"/>
  <c r="U22" i="4" s="1"/>
  <c r="R22" i="4"/>
  <c r="O22" i="4"/>
  <c r="S21" i="4"/>
  <c r="S20" i="4"/>
  <c r="U20" i="4" s="1"/>
  <c r="R20" i="4"/>
  <c r="O20" i="4"/>
  <c r="S19" i="4"/>
  <c r="S18" i="4"/>
  <c r="S17" i="4"/>
  <c r="R17" i="4"/>
  <c r="O17" i="4"/>
  <c r="S16" i="4"/>
  <c r="S15" i="4"/>
  <c r="S14" i="4"/>
  <c r="U14" i="4" s="1"/>
  <c r="R14" i="4"/>
  <c r="O14" i="4"/>
  <c r="S13" i="4"/>
  <c r="S12" i="4"/>
  <c r="S11" i="4"/>
  <c r="R11" i="4"/>
  <c r="O11" i="4"/>
  <c r="S10" i="4"/>
  <c r="S9" i="4"/>
  <c r="S8" i="4"/>
  <c r="U8" i="4" s="1"/>
  <c r="R8" i="4"/>
  <c r="O8" i="4"/>
  <c r="S7" i="4"/>
  <c r="S6" i="4"/>
  <c r="S5" i="4"/>
  <c r="R5" i="4"/>
  <c r="O5" i="4"/>
  <c r="S4" i="4"/>
  <c r="S3" i="4"/>
  <c r="R3" i="4"/>
  <c r="O3" i="4"/>
  <c r="S31" i="101"/>
  <c r="S30" i="101"/>
  <c r="R30" i="101"/>
  <c r="O30" i="101"/>
  <c r="S29" i="101"/>
  <c r="S28" i="101"/>
  <c r="R28" i="101"/>
  <c r="O28" i="101"/>
  <c r="S27" i="101"/>
  <c r="U27" i="101" s="1"/>
  <c r="R27" i="101"/>
  <c r="O27" i="101"/>
  <c r="S26" i="101"/>
  <c r="S25" i="101"/>
  <c r="U25" i="101" s="1"/>
  <c r="R25" i="101"/>
  <c r="O25" i="101"/>
  <c r="S24" i="101"/>
  <c r="S23" i="101"/>
  <c r="S22" i="101"/>
  <c r="R22" i="101"/>
  <c r="O22" i="101"/>
  <c r="S21" i="101"/>
  <c r="S20" i="101"/>
  <c r="R20" i="101"/>
  <c r="O20" i="101"/>
  <c r="S19" i="101"/>
  <c r="S18" i="101"/>
  <c r="S17" i="101"/>
  <c r="U17" i="101" s="1"/>
  <c r="R17" i="101"/>
  <c r="O17" i="101"/>
  <c r="S16" i="101"/>
  <c r="S15" i="101"/>
  <c r="S14" i="101"/>
  <c r="R14" i="101"/>
  <c r="O14" i="101"/>
  <c r="S13" i="101"/>
  <c r="S12" i="101"/>
  <c r="S11" i="101"/>
  <c r="U11" i="101" s="1"/>
  <c r="R11" i="101"/>
  <c r="O11" i="101"/>
  <c r="S10" i="101"/>
  <c r="S9" i="101"/>
  <c r="S8" i="101"/>
  <c r="R8" i="101"/>
  <c r="O8" i="101"/>
  <c r="S7" i="101"/>
  <c r="S6" i="101"/>
  <c r="S5" i="101"/>
  <c r="U5" i="101" s="1"/>
  <c r="R5" i="101"/>
  <c r="O5" i="101"/>
  <c r="S4" i="101"/>
  <c r="S3" i="101"/>
  <c r="R3" i="101"/>
  <c r="O3" i="101"/>
  <c r="S31" i="98"/>
  <c r="S30" i="98"/>
  <c r="R30" i="98"/>
  <c r="O30" i="98"/>
  <c r="S29" i="98"/>
  <c r="S28" i="98"/>
  <c r="R28" i="98"/>
  <c r="O28" i="98"/>
  <c r="S27" i="98"/>
  <c r="R27" i="98"/>
  <c r="O27" i="98"/>
  <c r="S26" i="98"/>
  <c r="S25" i="98"/>
  <c r="R25" i="98"/>
  <c r="O25" i="98"/>
  <c r="S24" i="98"/>
  <c r="S23" i="98"/>
  <c r="S22" i="98"/>
  <c r="R22" i="98"/>
  <c r="O22" i="98"/>
  <c r="S21" i="98"/>
  <c r="S20" i="98"/>
  <c r="R20" i="98"/>
  <c r="O20" i="98"/>
  <c r="S19" i="98"/>
  <c r="S18" i="98"/>
  <c r="S17" i="98"/>
  <c r="R17" i="98"/>
  <c r="O17" i="98"/>
  <c r="S16" i="98"/>
  <c r="S15" i="98"/>
  <c r="S14" i="98"/>
  <c r="U14" i="98" s="1"/>
  <c r="R14" i="98"/>
  <c r="O14" i="98"/>
  <c r="S13" i="98"/>
  <c r="S12" i="98"/>
  <c r="S11" i="98"/>
  <c r="R11" i="98"/>
  <c r="O11" i="98"/>
  <c r="S10" i="98"/>
  <c r="S9" i="98"/>
  <c r="S8" i="98"/>
  <c r="R8" i="98"/>
  <c r="O8" i="98"/>
  <c r="S7" i="98"/>
  <c r="S6" i="98"/>
  <c r="S5" i="98"/>
  <c r="R5" i="98"/>
  <c r="O5" i="98"/>
  <c r="S4" i="98"/>
  <c r="S3" i="98"/>
  <c r="R3" i="98"/>
  <c r="O3" i="98"/>
  <c r="S31" i="142"/>
  <c r="S30" i="142"/>
  <c r="R30" i="142"/>
  <c r="O30" i="142"/>
  <c r="S29" i="142"/>
  <c r="S28" i="142"/>
  <c r="R28" i="142"/>
  <c r="O28" i="142"/>
  <c r="S27" i="142"/>
  <c r="R27" i="142"/>
  <c r="O27" i="142"/>
  <c r="S26" i="142"/>
  <c r="S25" i="142"/>
  <c r="R25" i="142"/>
  <c r="O25" i="142"/>
  <c r="S24" i="142"/>
  <c r="S23" i="142"/>
  <c r="S22" i="142"/>
  <c r="R22" i="142"/>
  <c r="O22" i="142"/>
  <c r="S21" i="142"/>
  <c r="S20" i="142"/>
  <c r="R20" i="142"/>
  <c r="O20" i="142"/>
  <c r="S19" i="142"/>
  <c r="S18" i="142"/>
  <c r="S17" i="142"/>
  <c r="R17" i="142"/>
  <c r="O17" i="142"/>
  <c r="S16" i="142"/>
  <c r="S15" i="142"/>
  <c r="S14" i="142"/>
  <c r="R14" i="142"/>
  <c r="O14" i="142"/>
  <c r="S13" i="142"/>
  <c r="S12" i="142"/>
  <c r="S11" i="142"/>
  <c r="R11" i="142"/>
  <c r="O11" i="142"/>
  <c r="S10" i="142"/>
  <c r="S9" i="142"/>
  <c r="S8" i="142"/>
  <c r="R8" i="142"/>
  <c r="O8" i="142"/>
  <c r="S7" i="142"/>
  <c r="S6" i="142"/>
  <c r="S5" i="142"/>
  <c r="R5" i="142"/>
  <c r="O5" i="142"/>
  <c r="S4" i="142"/>
  <c r="S3" i="142"/>
  <c r="R3" i="142"/>
  <c r="O3" i="142"/>
  <c r="S31" i="105"/>
  <c r="S30" i="105"/>
  <c r="R30" i="105"/>
  <c r="O30" i="105"/>
  <c r="S29" i="105"/>
  <c r="S28" i="105"/>
  <c r="R28" i="105"/>
  <c r="O28" i="105"/>
  <c r="S27" i="105"/>
  <c r="R27" i="105"/>
  <c r="O27" i="105"/>
  <c r="S26" i="105"/>
  <c r="S25" i="105"/>
  <c r="R25" i="105"/>
  <c r="O25" i="105"/>
  <c r="S24" i="105"/>
  <c r="S23" i="105"/>
  <c r="S22" i="105"/>
  <c r="R22" i="105"/>
  <c r="O22" i="105"/>
  <c r="S21" i="105"/>
  <c r="S20" i="105"/>
  <c r="R20" i="105"/>
  <c r="O20" i="105"/>
  <c r="S19" i="105"/>
  <c r="S18" i="105"/>
  <c r="S17" i="105"/>
  <c r="R17" i="105"/>
  <c r="O17" i="105"/>
  <c r="S16" i="105"/>
  <c r="S15" i="105"/>
  <c r="S14" i="105"/>
  <c r="R14" i="105"/>
  <c r="O14" i="105"/>
  <c r="S13" i="105"/>
  <c r="S12" i="105"/>
  <c r="S11" i="105"/>
  <c r="R11" i="105"/>
  <c r="O11" i="105"/>
  <c r="S10" i="105"/>
  <c r="S9" i="105"/>
  <c r="S8" i="105"/>
  <c r="R8" i="105"/>
  <c r="O8" i="105"/>
  <c r="S7" i="105"/>
  <c r="S6" i="105"/>
  <c r="S5" i="105"/>
  <c r="R5" i="105"/>
  <c r="O5" i="105"/>
  <c r="S4" i="105"/>
  <c r="S3" i="105"/>
  <c r="R3" i="105"/>
  <c r="O3" i="105"/>
  <c r="S31" i="126"/>
  <c r="S30" i="126"/>
  <c r="R30" i="126"/>
  <c r="O30" i="126"/>
  <c r="S29" i="126"/>
  <c r="S28" i="126"/>
  <c r="R28" i="126"/>
  <c r="O28" i="126"/>
  <c r="S27" i="126"/>
  <c r="R27" i="126"/>
  <c r="O27" i="126"/>
  <c r="S26" i="126"/>
  <c r="S25" i="126"/>
  <c r="R25" i="126"/>
  <c r="O25" i="126"/>
  <c r="S24" i="126"/>
  <c r="S23" i="126"/>
  <c r="S22" i="126"/>
  <c r="R22" i="126"/>
  <c r="O22" i="126"/>
  <c r="S21" i="126"/>
  <c r="S20" i="126"/>
  <c r="R20" i="126"/>
  <c r="O20" i="126"/>
  <c r="S19" i="126"/>
  <c r="S18" i="126"/>
  <c r="S17" i="126"/>
  <c r="R17" i="126"/>
  <c r="O17" i="126"/>
  <c r="S16" i="126"/>
  <c r="S15" i="126"/>
  <c r="S14" i="126"/>
  <c r="R14" i="126"/>
  <c r="O14" i="126"/>
  <c r="S13" i="126"/>
  <c r="S12" i="126"/>
  <c r="S11" i="126"/>
  <c r="R11" i="126"/>
  <c r="O11" i="126"/>
  <c r="S10" i="126"/>
  <c r="S9" i="126"/>
  <c r="S8" i="126"/>
  <c r="R8" i="126"/>
  <c r="O8" i="126"/>
  <c r="S7" i="126"/>
  <c r="S6" i="126"/>
  <c r="S5" i="126"/>
  <c r="R5" i="126"/>
  <c r="O5" i="126"/>
  <c r="S4" i="126"/>
  <c r="S3" i="126"/>
  <c r="R3" i="126"/>
  <c r="O3" i="126"/>
  <c r="S31" i="95"/>
  <c r="S30" i="95"/>
  <c r="R30" i="95"/>
  <c r="O30" i="95"/>
  <c r="S29" i="95"/>
  <c r="S28" i="95"/>
  <c r="R28" i="95"/>
  <c r="O28" i="95"/>
  <c r="S27" i="95"/>
  <c r="R27" i="95"/>
  <c r="O27" i="95"/>
  <c r="S26" i="95"/>
  <c r="S25" i="95"/>
  <c r="R25" i="95"/>
  <c r="O25" i="95"/>
  <c r="S24" i="95"/>
  <c r="S23" i="95"/>
  <c r="S22" i="95"/>
  <c r="R22" i="95"/>
  <c r="O22" i="95"/>
  <c r="S21" i="95"/>
  <c r="S20" i="95"/>
  <c r="R20" i="95"/>
  <c r="O20" i="95"/>
  <c r="S19" i="95"/>
  <c r="S18" i="95"/>
  <c r="S17" i="95"/>
  <c r="R17" i="95"/>
  <c r="O17" i="95"/>
  <c r="S16" i="95"/>
  <c r="S15" i="95"/>
  <c r="S14" i="95"/>
  <c r="R14" i="95"/>
  <c r="O14" i="95"/>
  <c r="S13" i="95"/>
  <c r="S12" i="95"/>
  <c r="S11" i="95"/>
  <c r="R11" i="95"/>
  <c r="O11" i="95"/>
  <c r="S10" i="95"/>
  <c r="S9" i="95"/>
  <c r="S8" i="95"/>
  <c r="R8" i="95"/>
  <c r="O8" i="95"/>
  <c r="S7" i="95"/>
  <c r="S6" i="95"/>
  <c r="S5" i="95"/>
  <c r="R5" i="95"/>
  <c r="O5" i="95"/>
  <c r="S4" i="95"/>
  <c r="S3" i="95"/>
  <c r="R3" i="95"/>
  <c r="O3" i="95"/>
  <c r="S31" i="114"/>
  <c r="S30" i="114"/>
  <c r="R30" i="114"/>
  <c r="O30" i="114"/>
  <c r="S29" i="114"/>
  <c r="S28" i="114"/>
  <c r="R28" i="114"/>
  <c r="O28" i="114"/>
  <c r="S27" i="114"/>
  <c r="R27" i="114"/>
  <c r="O27" i="114"/>
  <c r="S26" i="114"/>
  <c r="S25" i="114"/>
  <c r="R25" i="114"/>
  <c r="O25" i="114"/>
  <c r="S24" i="114"/>
  <c r="S23" i="114"/>
  <c r="S22" i="114"/>
  <c r="R22" i="114"/>
  <c r="O22" i="114"/>
  <c r="S21" i="114"/>
  <c r="S20" i="114"/>
  <c r="R20" i="114"/>
  <c r="O20" i="114"/>
  <c r="S19" i="114"/>
  <c r="S18" i="114"/>
  <c r="S17" i="114"/>
  <c r="R17" i="114"/>
  <c r="O17" i="114"/>
  <c r="S16" i="114"/>
  <c r="S15" i="114"/>
  <c r="S14" i="114"/>
  <c r="R14" i="114"/>
  <c r="O14" i="114"/>
  <c r="S13" i="114"/>
  <c r="S12" i="114"/>
  <c r="S11" i="114"/>
  <c r="R11" i="114"/>
  <c r="O11" i="114"/>
  <c r="S10" i="114"/>
  <c r="S9" i="114"/>
  <c r="S8" i="114"/>
  <c r="R8" i="114"/>
  <c r="O8" i="114"/>
  <c r="S7" i="114"/>
  <c r="S6" i="114"/>
  <c r="S5" i="114"/>
  <c r="R5" i="114"/>
  <c r="O5" i="114"/>
  <c r="S4" i="114"/>
  <c r="S3" i="114"/>
  <c r="R3" i="114"/>
  <c r="O3" i="114"/>
  <c r="S31" i="112"/>
  <c r="S30" i="112"/>
  <c r="R30" i="112"/>
  <c r="O30" i="112"/>
  <c r="S29" i="112"/>
  <c r="S28" i="112"/>
  <c r="R28" i="112"/>
  <c r="O28" i="112"/>
  <c r="S27" i="112"/>
  <c r="R27" i="112"/>
  <c r="O27" i="112"/>
  <c r="S26" i="112"/>
  <c r="S25" i="112"/>
  <c r="R25" i="112"/>
  <c r="O25" i="112"/>
  <c r="S24" i="112"/>
  <c r="S23" i="112"/>
  <c r="S22" i="112"/>
  <c r="R22" i="112"/>
  <c r="O22" i="112"/>
  <c r="S21" i="112"/>
  <c r="S20" i="112"/>
  <c r="R20" i="112"/>
  <c r="O20" i="112"/>
  <c r="S19" i="112"/>
  <c r="S18" i="112"/>
  <c r="S17" i="112"/>
  <c r="R17" i="112"/>
  <c r="O17" i="112"/>
  <c r="S16" i="112"/>
  <c r="S15" i="112"/>
  <c r="S14" i="112"/>
  <c r="R14" i="112"/>
  <c r="O14" i="112"/>
  <c r="S13" i="112"/>
  <c r="S12" i="112"/>
  <c r="S11" i="112"/>
  <c r="R11" i="112"/>
  <c r="O11" i="112"/>
  <c r="S10" i="112"/>
  <c r="S9" i="112"/>
  <c r="S8" i="112"/>
  <c r="R8" i="112"/>
  <c r="O8" i="112"/>
  <c r="S7" i="112"/>
  <c r="S6" i="112"/>
  <c r="S5" i="112"/>
  <c r="R5" i="112"/>
  <c r="O5" i="112"/>
  <c r="S4" i="112"/>
  <c r="S3" i="112"/>
  <c r="R3" i="112"/>
  <c r="O3" i="112"/>
  <c r="S31" i="99"/>
  <c r="S30" i="99"/>
  <c r="R30" i="99"/>
  <c r="O30" i="99"/>
  <c r="S29" i="99"/>
  <c r="S28" i="99"/>
  <c r="R28" i="99"/>
  <c r="O28" i="99"/>
  <c r="S27" i="99"/>
  <c r="R27" i="99"/>
  <c r="O27" i="99"/>
  <c r="S26" i="99"/>
  <c r="S25" i="99"/>
  <c r="R25" i="99"/>
  <c r="O25" i="99"/>
  <c r="S24" i="99"/>
  <c r="S23" i="99"/>
  <c r="S22" i="99"/>
  <c r="R22" i="99"/>
  <c r="O22" i="99"/>
  <c r="S21" i="99"/>
  <c r="S20" i="99"/>
  <c r="R20" i="99"/>
  <c r="O20" i="99"/>
  <c r="S19" i="99"/>
  <c r="S18" i="99"/>
  <c r="S17" i="99"/>
  <c r="R17" i="99"/>
  <c r="O17" i="99"/>
  <c r="S16" i="99"/>
  <c r="S15" i="99"/>
  <c r="S14" i="99"/>
  <c r="R14" i="99"/>
  <c r="O14" i="99"/>
  <c r="S13" i="99"/>
  <c r="S12" i="99"/>
  <c r="S11" i="99"/>
  <c r="R11" i="99"/>
  <c r="O11" i="99"/>
  <c r="S10" i="99"/>
  <c r="S9" i="99"/>
  <c r="S8" i="99"/>
  <c r="R8" i="99"/>
  <c r="O8" i="99"/>
  <c r="S7" i="99"/>
  <c r="S6" i="99"/>
  <c r="S5" i="99"/>
  <c r="R5" i="99"/>
  <c r="O5" i="99"/>
  <c r="S4" i="99"/>
  <c r="S3" i="99"/>
  <c r="R3" i="99"/>
  <c r="O3" i="99"/>
  <c r="S31" i="103"/>
  <c r="S30" i="103"/>
  <c r="R30" i="103"/>
  <c r="O30" i="103"/>
  <c r="S29" i="103"/>
  <c r="S28" i="103"/>
  <c r="R28" i="103"/>
  <c r="O28" i="103"/>
  <c r="S27" i="103"/>
  <c r="R27" i="103"/>
  <c r="O27" i="103"/>
  <c r="S26" i="103"/>
  <c r="S25" i="103"/>
  <c r="R25" i="103"/>
  <c r="O25" i="103"/>
  <c r="S24" i="103"/>
  <c r="S23" i="103"/>
  <c r="S22" i="103"/>
  <c r="R22" i="103"/>
  <c r="O22" i="103"/>
  <c r="S21" i="103"/>
  <c r="S20" i="103"/>
  <c r="R20" i="103"/>
  <c r="O20" i="103"/>
  <c r="S19" i="103"/>
  <c r="S18" i="103"/>
  <c r="S17" i="103"/>
  <c r="R17" i="103"/>
  <c r="O17" i="103"/>
  <c r="S16" i="103"/>
  <c r="S15" i="103"/>
  <c r="S14" i="103"/>
  <c r="R14" i="103"/>
  <c r="O14" i="103"/>
  <c r="S13" i="103"/>
  <c r="S12" i="103"/>
  <c r="S11" i="103"/>
  <c r="R11" i="103"/>
  <c r="O11" i="103"/>
  <c r="S10" i="103"/>
  <c r="S9" i="103"/>
  <c r="S8" i="103"/>
  <c r="R8" i="103"/>
  <c r="O8" i="103"/>
  <c r="S7" i="103"/>
  <c r="S6" i="103"/>
  <c r="S5" i="103"/>
  <c r="R5" i="103"/>
  <c r="O5" i="103"/>
  <c r="S4" i="103"/>
  <c r="S3" i="103"/>
  <c r="U3" i="103" s="1"/>
  <c r="R3" i="103"/>
  <c r="O3" i="103"/>
  <c r="S31" i="110"/>
  <c r="S30" i="110"/>
  <c r="U30" i="110" s="1"/>
  <c r="R30" i="110"/>
  <c r="O30" i="110"/>
  <c r="S29" i="110"/>
  <c r="S28" i="110"/>
  <c r="U28" i="110" s="1"/>
  <c r="R28" i="110"/>
  <c r="O28" i="110"/>
  <c r="S27" i="110"/>
  <c r="R27" i="110"/>
  <c r="O27" i="110"/>
  <c r="S26" i="110"/>
  <c r="S25" i="110"/>
  <c r="R25" i="110"/>
  <c r="O25" i="110"/>
  <c r="S24" i="110"/>
  <c r="S23" i="110"/>
  <c r="S22" i="110"/>
  <c r="R22" i="110"/>
  <c r="O22" i="110"/>
  <c r="S21" i="110"/>
  <c r="S20" i="110"/>
  <c r="U20" i="110" s="1"/>
  <c r="R20" i="110"/>
  <c r="O20" i="110"/>
  <c r="S19" i="110"/>
  <c r="S18" i="110"/>
  <c r="S17" i="110"/>
  <c r="R17" i="110"/>
  <c r="O17" i="110"/>
  <c r="S16" i="110"/>
  <c r="S15" i="110"/>
  <c r="S14" i="110"/>
  <c r="U14" i="110" s="1"/>
  <c r="R14" i="110"/>
  <c r="O14" i="110"/>
  <c r="S13" i="110"/>
  <c r="S12" i="110"/>
  <c r="S11" i="110"/>
  <c r="R11" i="110"/>
  <c r="O11" i="110"/>
  <c r="S10" i="110"/>
  <c r="S9" i="110"/>
  <c r="S8" i="110"/>
  <c r="U8" i="110" s="1"/>
  <c r="R8" i="110"/>
  <c r="O8" i="110"/>
  <c r="S7" i="110"/>
  <c r="S6" i="110"/>
  <c r="S5" i="110"/>
  <c r="R5" i="110"/>
  <c r="O5" i="110"/>
  <c r="S4" i="110"/>
  <c r="S3" i="110"/>
  <c r="R3" i="110"/>
  <c r="O3" i="110"/>
  <c r="S31" i="97"/>
  <c r="S30" i="97"/>
  <c r="R30" i="97"/>
  <c r="O30" i="97"/>
  <c r="S29" i="97"/>
  <c r="S28" i="97"/>
  <c r="R28" i="97"/>
  <c r="O28" i="97"/>
  <c r="S27" i="97"/>
  <c r="R27" i="97"/>
  <c r="O27" i="97"/>
  <c r="S26" i="97"/>
  <c r="S25" i="97"/>
  <c r="R25" i="97"/>
  <c r="O25" i="97"/>
  <c r="S24" i="97"/>
  <c r="S23" i="97"/>
  <c r="S22" i="97"/>
  <c r="R22" i="97"/>
  <c r="O22" i="97"/>
  <c r="S21" i="97"/>
  <c r="S20" i="97"/>
  <c r="R20" i="97"/>
  <c r="O20" i="97"/>
  <c r="S19" i="97"/>
  <c r="S18" i="97"/>
  <c r="S17" i="97"/>
  <c r="R17" i="97"/>
  <c r="O17" i="97"/>
  <c r="S16" i="97"/>
  <c r="S15" i="97"/>
  <c r="S14" i="97"/>
  <c r="R14" i="97"/>
  <c r="O14" i="97"/>
  <c r="S13" i="97"/>
  <c r="S12" i="97"/>
  <c r="S11" i="97"/>
  <c r="R11" i="97"/>
  <c r="O11" i="97"/>
  <c r="S10" i="97"/>
  <c r="S9" i="97"/>
  <c r="S8" i="97"/>
  <c r="R8" i="97"/>
  <c r="O8" i="97"/>
  <c r="S7" i="97"/>
  <c r="S6" i="97"/>
  <c r="S5" i="97"/>
  <c r="R5" i="97"/>
  <c r="O5" i="97"/>
  <c r="S4" i="97"/>
  <c r="S3" i="97"/>
  <c r="R3" i="97"/>
  <c r="O3" i="97"/>
  <c r="S31" i="84"/>
  <c r="S30" i="84"/>
  <c r="R30" i="84"/>
  <c r="O30" i="84"/>
  <c r="S29" i="84"/>
  <c r="S28" i="84"/>
  <c r="R28" i="84"/>
  <c r="O28" i="84"/>
  <c r="S27" i="84"/>
  <c r="R27" i="84"/>
  <c r="O27" i="84"/>
  <c r="S26" i="84"/>
  <c r="S25" i="84"/>
  <c r="R25" i="84"/>
  <c r="O25" i="84"/>
  <c r="S24" i="84"/>
  <c r="S23" i="84"/>
  <c r="S22" i="84"/>
  <c r="R22" i="84"/>
  <c r="O22" i="84"/>
  <c r="S21" i="84"/>
  <c r="S20" i="84"/>
  <c r="R20" i="84"/>
  <c r="O20" i="84"/>
  <c r="S19" i="84"/>
  <c r="S18" i="84"/>
  <c r="S17" i="84"/>
  <c r="R17" i="84"/>
  <c r="O17" i="84"/>
  <c r="S16" i="84"/>
  <c r="S15" i="84"/>
  <c r="S14" i="84"/>
  <c r="R14" i="84"/>
  <c r="O14" i="84"/>
  <c r="S13" i="84"/>
  <c r="S12" i="84"/>
  <c r="S11" i="84"/>
  <c r="R11" i="84"/>
  <c r="O11" i="84"/>
  <c r="S10" i="84"/>
  <c r="S9" i="84"/>
  <c r="S8" i="84"/>
  <c r="R8" i="84"/>
  <c r="O8" i="84"/>
  <c r="S7" i="84"/>
  <c r="S6" i="84"/>
  <c r="S5" i="84"/>
  <c r="R5" i="84"/>
  <c r="O5" i="84"/>
  <c r="S4" i="84"/>
  <c r="S3" i="84"/>
  <c r="R3" i="84"/>
  <c r="O3" i="84"/>
  <c r="S31" i="113"/>
  <c r="S30" i="113"/>
  <c r="R30" i="113"/>
  <c r="O30" i="113"/>
  <c r="S29" i="113"/>
  <c r="S28" i="113"/>
  <c r="R28" i="113"/>
  <c r="O28" i="113"/>
  <c r="S27" i="113"/>
  <c r="R27" i="113"/>
  <c r="O27" i="113"/>
  <c r="S26" i="113"/>
  <c r="S25" i="113"/>
  <c r="R25" i="113"/>
  <c r="O25" i="113"/>
  <c r="S24" i="113"/>
  <c r="S23" i="113"/>
  <c r="S22" i="113"/>
  <c r="R22" i="113"/>
  <c r="O22" i="113"/>
  <c r="S21" i="113"/>
  <c r="S20" i="113"/>
  <c r="R20" i="113"/>
  <c r="O20" i="113"/>
  <c r="S19" i="113"/>
  <c r="S18" i="113"/>
  <c r="S17" i="113"/>
  <c r="R17" i="113"/>
  <c r="O17" i="113"/>
  <c r="S16" i="113"/>
  <c r="S15" i="113"/>
  <c r="S14" i="113"/>
  <c r="R14" i="113"/>
  <c r="O14" i="113"/>
  <c r="S13" i="113"/>
  <c r="S12" i="113"/>
  <c r="S11" i="113"/>
  <c r="R11" i="113"/>
  <c r="O11" i="113"/>
  <c r="S10" i="113"/>
  <c r="S9" i="113"/>
  <c r="S8" i="113"/>
  <c r="R8" i="113"/>
  <c r="O8" i="113"/>
  <c r="S7" i="113"/>
  <c r="S6" i="113"/>
  <c r="S5" i="113"/>
  <c r="R5" i="113"/>
  <c r="O5" i="113"/>
  <c r="S4" i="113"/>
  <c r="S3" i="113"/>
  <c r="V3" i="113" s="1"/>
  <c r="R3" i="113"/>
  <c r="O3" i="113"/>
  <c r="S31" i="89"/>
  <c r="S30" i="89"/>
  <c r="R30" i="89"/>
  <c r="O30" i="89"/>
  <c r="S29" i="89"/>
  <c r="S28" i="89"/>
  <c r="R28" i="89"/>
  <c r="O28" i="89"/>
  <c r="S27" i="89"/>
  <c r="R27" i="89"/>
  <c r="O27" i="89"/>
  <c r="S26" i="89"/>
  <c r="S25" i="89"/>
  <c r="R25" i="89"/>
  <c r="O25" i="89"/>
  <c r="S24" i="89"/>
  <c r="S23" i="89"/>
  <c r="S22" i="89"/>
  <c r="R22" i="89"/>
  <c r="O22" i="89"/>
  <c r="S21" i="89"/>
  <c r="S20" i="89"/>
  <c r="R20" i="89"/>
  <c r="O20" i="89"/>
  <c r="S19" i="89"/>
  <c r="S18" i="89"/>
  <c r="S17" i="89"/>
  <c r="R17" i="89"/>
  <c r="O17" i="89"/>
  <c r="S16" i="89"/>
  <c r="S15" i="89"/>
  <c r="S14" i="89"/>
  <c r="R14" i="89"/>
  <c r="O14" i="89"/>
  <c r="S13" i="89"/>
  <c r="S12" i="89"/>
  <c r="S11" i="89"/>
  <c r="R11" i="89"/>
  <c r="O11" i="89"/>
  <c r="S10" i="89"/>
  <c r="S9" i="89"/>
  <c r="S8" i="89"/>
  <c r="R8" i="89"/>
  <c r="O8" i="89"/>
  <c r="S7" i="89"/>
  <c r="S6" i="89"/>
  <c r="S5" i="89"/>
  <c r="R5" i="89"/>
  <c r="O5" i="89"/>
  <c r="S4" i="89"/>
  <c r="S3" i="89"/>
  <c r="R3" i="89"/>
  <c r="O3" i="89"/>
  <c r="S31" i="86"/>
  <c r="S30" i="86"/>
  <c r="R30" i="86"/>
  <c r="O30" i="86"/>
  <c r="S29" i="86"/>
  <c r="S28" i="86"/>
  <c r="R28" i="86"/>
  <c r="O28" i="86"/>
  <c r="S27" i="86"/>
  <c r="R27" i="86"/>
  <c r="O27" i="86"/>
  <c r="S26" i="86"/>
  <c r="S25" i="86"/>
  <c r="R25" i="86"/>
  <c r="O25" i="86"/>
  <c r="S24" i="86"/>
  <c r="S23" i="86"/>
  <c r="S22" i="86"/>
  <c r="R22" i="86"/>
  <c r="O22" i="86"/>
  <c r="S21" i="86"/>
  <c r="S20" i="86"/>
  <c r="R20" i="86"/>
  <c r="O20" i="86"/>
  <c r="S19" i="86"/>
  <c r="S18" i="86"/>
  <c r="S17" i="86"/>
  <c r="R17" i="86"/>
  <c r="O17" i="86"/>
  <c r="S16" i="86"/>
  <c r="S15" i="86"/>
  <c r="S14" i="86"/>
  <c r="R14" i="86"/>
  <c r="O14" i="86"/>
  <c r="S13" i="86"/>
  <c r="S12" i="86"/>
  <c r="S11" i="86"/>
  <c r="R11" i="86"/>
  <c r="O11" i="86"/>
  <c r="S10" i="86"/>
  <c r="S9" i="86"/>
  <c r="S8" i="86"/>
  <c r="R8" i="86"/>
  <c r="O8" i="86"/>
  <c r="S7" i="86"/>
  <c r="S6" i="86"/>
  <c r="S5" i="86"/>
  <c r="R5" i="86"/>
  <c r="O5" i="86"/>
  <c r="S4" i="86"/>
  <c r="S3" i="86"/>
  <c r="R3" i="86"/>
  <c r="O3" i="86"/>
  <c r="S31" i="88"/>
  <c r="S30" i="88"/>
  <c r="R30" i="88"/>
  <c r="O30" i="88"/>
  <c r="S29" i="88"/>
  <c r="S28" i="88"/>
  <c r="R28" i="88"/>
  <c r="O28" i="88"/>
  <c r="S27" i="88"/>
  <c r="R27" i="88"/>
  <c r="O27" i="88"/>
  <c r="S26" i="88"/>
  <c r="S25" i="88"/>
  <c r="U25" i="88" s="1"/>
  <c r="R25" i="88"/>
  <c r="O25" i="88"/>
  <c r="S24" i="88"/>
  <c r="S23" i="88"/>
  <c r="S22" i="88"/>
  <c r="R22" i="88"/>
  <c r="O22" i="88"/>
  <c r="S21" i="88"/>
  <c r="S20" i="88"/>
  <c r="R20" i="88"/>
  <c r="O20" i="88"/>
  <c r="S19" i="88"/>
  <c r="S18" i="88"/>
  <c r="S17" i="88"/>
  <c r="R17" i="88"/>
  <c r="O17" i="88"/>
  <c r="S16" i="88"/>
  <c r="S15" i="88"/>
  <c r="S14" i="88"/>
  <c r="R14" i="88"/>
  <c r="O14" i="88"/>
  <c r="S13" i="88"/>
  <c r="S12" i="88"/>
  <c r="S11" i="88"/>
  <c r="R11" i="88"/>
  <c r="O11" i="88"/>
  <c r="S10" i="88"/>
  <c r="S9" i="88"/>
  <c r="S8" i="88"/>
  <c r="R8" i="88"/>
  <c r="O8" i="88"/>
  <c r="S7" i="88"/>
  <c r="S6" i="88"/>
  <c r="S5" i="88"/>
  <c r="R5" i="88"/>
  <c r="O5" i="88"/>
  <c r="S4" i="88"/>
  <c r="S3" i="88"/>
  <c r="R3" i="88"/>
  <c r="O3" i="88"/>
  <c r="S31" i="115"/>
  <c r="S30" i="115"/>
  <c r="R30" i="115"/>
  <c r="O30" i="115"/>
  <c r="S29" i="115"/>
  <c r="S28" i="115"/>
  <c r="R28" i="115"/>
  <c r="O28" i="115"/>
  <c r="S27" i="115"/>
  <c r="R27" i="115"/>
  <c r="O27" i="115"/>
  <c r="S26" i="115"/>
  <c r="S25" i="115"/>
  <c r="R25" i="115"/>
  <c r="O25" i="115"/>
  <c r="S24" i="115"/>
  <c r="S23" i="115"/>
  <c r="S22" i="115"/>
  <c r="R22" i="115"/>
  <c r="O22" i="115"/>
  <c r="S21" i="115"/>
  <c r="S20" i="115"/>
  <c r="R20" i="115"/>
  <c r="O20" i="115"/>
  <c r="S19" i="115"/>
  <c r="S18" i="115"/>
  <c r="S17" i="115"/>
  <c r="R17" i="115"/>
  <c r="O17" i="115"/>
  <c r="S16" i="115"/>
  <c r="S15" i="115"/>
  <c r="S14" i="115"/>
  <c r="U14" i="115" s="1"/>
  <c r="R14" i="115"/>
  <c r="O14" i="115"/>
  <c r="S13" i="115"/>
  <c r="S12" i="115"/>
  <c r="S11" i="115"/>
  <c r="R11" i="115"/>
  <c r="O11" i="115"/>
  <c r="S10" i="115"/>
  <c r="S9" i="115"/>
  <c r="S8" i="115"/>
  <c r="U8" i="115" s="1"/>
  <c r="R8" i="115"/>
  <c r="O8" i="115"/>
  <c r="S7" i="115"/>
  <c r="S6" i="115"/>
  <c r="S5" i="115"/>
  <c r="R5" i="115"/>
  <c r="O5" i="115"/>
  <c r="S4" i="115"/>
  <c r="S3" i="115"/>
  <c r="R3" i="115"/>
  <c r="O3" i="115"/>
  <c r="S31" i="118"/>
  <c r="S30" i="118"/>
  <c r="R30" i="118"/>
  <c r="O30" i="118"/>
  <c r="S29" i="118"/>
  <c r="S28" i="118"/>
  <c r="R28" i="118"/>
  <c r="O28" i="118"/>
  <c r="S27" i="118"/>
  <c r="R27" i="118"/>
  <c r="O27" i="118"/>
  <c r="S26" i="118"/>
  <c r="S25" i="118"/>
  <c r="R25" i="118"/>
  <c r="O25" i="118"/>
  <c r="S24" i="118"/>
  <c r="S23" i="118"/>
  <c r="S22" i="118"/>
  <c r="R22" i="118"/>
  <c r="O22" i="118"/>
  <c r="S21" i="118"/>
  <c r="S20" i="118"/>
  <c r="R20" i="118"/>
  <c r="O20" i="118"/>
  <c r="S19" i="118"/>
  <c r="S18" i="118"/>
  <c r="S17" i="118"/>
  <c r="R17" i="118"/>
  <c r="O17" i="118"/>
  <c r="S16" i="118"/>
  <c r="S15" i="118"/>
  <c r="S14" i="118"/>
  <c r="R14" i="118"/>
  <c r="O14" i="118"/>
  <c r="S13" i="118"/>
  <c r="S12" i="118"/>
  <c r="S11" i="118"/>
  <c r="R11" i="118"/>
  <c r="O11" i="118"/>
  <c r="S10" i="118"/>
  <c r="S9" i="118"/>
  <c r="S8" i="118"/>
  <c r="R8" i="118"/>
  <c r="O8" i="118"/>
  <c r="S7" i="118"/>
  <c r="S6" i="118"/>
  <c r="S5" i="118"/>
  <c r="R5" i="118"/>
  <c r="O5" i="118"/>
  <c r="S4" i="118"/>
  <c r="S3" i="118"/>
  <c r="R3" i="118"/>
  <c r="O3" i="118"/>
  <c r="S31" i="129"/>
  <c r="S30" i="129"/>
  <c r="R30" i="129"/>
  <c r="O30" i="129"/>
  <c r="S29" i="129"/>
  <c r="S28" i="129"/>
  <c r="R28" i="129"/>
  <c r="O28" i="129"/>
  <c r="S27" i="129"/>
  <c r="R27" i="129"/>
  <c r="O27" i="129"/>
  <c r="S26" i="129"/>
  <c r="S25" i="129"/>
  <c r="R25" i="129"/>
  <c r="O25" i="129"/>
  <c r="S24" i="129"/>
  <c r="S23" i="129"/>
  <c r="S22" i="129"/>
  <c r="R22" i="129"/>
  <c r="O22" i="129"/>
  <c r="S21" i="129"/>
  <c r="S20" i="129"/>
  <c r="R20" i="129"/>
  <c r="O20" i="129"/>
  <c r="S19" i="129"/>
  <c r="S18" i="129"/>
  <c r="S17" i="129"/>
  <c r="R17" i="129"/>
  <c r="O17" i="129"/>
  <c r="S16" i="129"/>
  <c r="S15" i="129"/>
  <c r="S14" i="129"/>
  <c r="R14" i="129"/>
  <c r="O14" i="129"/>
  <c r="S13" i="129"/>
  <c r="S12" i="129"/>
  <c r="S11" i="129"/>
  <c r="R11" i="129"/>
  <c r="O11" i="129"/>
  <c r="S10" i="129"/>
  <c r="S9" i="129"/>
  <c r="S8" i="129"/>
  <c r="R8" i="129"/>
  <c r="O8" i="129"/>
  <c r="S7" i="129"/>
  <c r="S6" i="129"/>
  <c r="S5" i="129"/>
  <c r="R5" i="129"/>
  <c r="O5" i="129"/>
  <c r="S4" i="129"/>
  <c r="S3" i="129"/>
  <c r="R3" i="129"/>
  <c r="O3" i="129"/>
  <c r="S31" i="111"/>
  <c r="S30" i="111"/>
  <c r="R30" i="111"/>
  <c r="O30" i="111"/>
  <c r="S29" i="111"/>
  <c r="S28" i="111"/>
  <c r="R28" i="111"/>
  <c r="O28" i="111"/>
  <c r="S27" i="111"/>
  <c r="R27" i="111"/>
  <c r="O27" i="111"/>
  <c r="S26" i="111"/>
  <c r="S25" i="111"/>
  <c r="R25" i="111"/>
  <c r="O25" i="111"/>
  <c r="S24" i="111"/>
  <c r="S23" i="111"/>
  <c r="S22" i="111"/>
  <c r="R22" i="111"/>
  <c r="O22" i="111"/>
  <c r="S21" i="111"/>
  <c r="S20" i="111"/>
  <c r="R20" i="111"/>
  <c r="O20" i="111"/>
  <c r="S19" i="111"/>
  <c r="S18" i="111"/>
  <c r="S17" i="111"/>
  <c r="R17" i="111"/>
  <c r="O17" i="111"/>
  <c r="S16" i="111"/>
  <c r="S15" i="111"/>
  <c r="S14" i="111"/>
  <c r="R14" i="111"/>
  <c r="O14" i="111"/>
  <c r="S13" i="111"/>
  <c r="S12" i="111"/>
  <c r="S11" i="111"/>
  <c r="R11" i="111"/>
  <c r="O11" i="111"/>
  <c r="S10" i="111"/>
  <c r="S9" i="111"/>
  <c r="S8" i="111"/>
  <c r="R8" i="111"/>
  <c r="O8" i="111"/>
  <c r="S7" i="111"/>
  <c r="S6" i="111"/>
  <c r="S5" i="111"/>
  <c r="R5" i="111"/>
  <c r="O5" i="111"/>
  <c r="S4" i="111"/>
  <c r="S3" i="111"/>
  <c r="U3" i="111" s="1"/>
  <c r="R3" i="111"/>
  <c r="O3" i="111"/>
  <c r="S31" i="120"/>
  <c r="S30" i="120"/>
  <c r="U30" i="120" s="1"/>
  <c r="R30" i="120"/>
  <c r="O30" i="120"/>
  <c r="S29" i="120"/>
  <c r="S28" i="120"/>
  <c r="R28" i="120"/>
  <c r="O28" i="120"/>
  <c r="S27" i="120"/>
  <c r="R27" i="120"/>
  <c r="O27" i="120"/>
  <c r="S26" i="120"/>
  <c r="S25" i="120"/>
  <c r="R25" i="120"/>
  <c r="O25" i="120"/>
  <c r="S24" i="120"/>
  <c r="S23" i="120"/>
  <c r="S22" i="120"/>
  <c r="R22" i="120"/>
  <c r="O22" i="120"/>
  <c r="S21" i="120"/>
  <c r="S20" i="120"/>
  <c r="U20" i="120" s="1"/>
  <c r="R20" i="120"/>
  <c r="O20" i="120"/>
  <c r="S19" i="120"/>
  <c r="S18" i="120"/>
  <c r="S17" i="120"/>
  <c r="R17" i="120"/>
  <c r="O17" i="120"/>
  <c r="S16" i="120"/>
  <c r="S15" i="120"/>
  <c r="S14" i="120"/>
  <c r="U14" i="120" s="1"/>
  <c r="R14" i="120"/>
  <c r="O14" i="120"/>
  <c r="S13" i="120"/>
  <c r="S12" i="120"/>
  <c r="S11" i="120"/>
  <c r="R11" i="120"/>
  <c r="O11" i="120"/>
  <c r="S10" i="120"/>
  <c r="S9" i="120"/>
  <c r="S8" i="120"/>
  <c r="U8" i="120" s="1"/>
  <c r="R8" i="120"/>
  <c r="O8" i="120"/>
  <c r="S7" i="120"/>
  <c r="S6" i="120"/>
  <c r="S5" i="120"/>
  <c r="R5" i="120"/>
  <c r="O5" i="120"/>
  <c r="S4" i="120"/>
  <c r="S3" i="120"/>
  <c r="R3" i="120"/>
  <c r="O3" i="120"/>
  <c r="S31" i="104"/>
  <c r="S30" i="104"/>
  <c r="R30" i="104"/>
  <c r="O30" i="104"/>
  <c r="S29" i="104"/>
  <c r="S28" i="104"/>
  <c r="R28" i="104"/>
  <c r="O28" i="104"/>
  <c r="S27" i="104"/>
  <c r="R27" i="104"/>
  <c r="O27" i="104"/>
  <c r="S26" i="104"/>
  <c r="S25" i="104"/>
  <c r="R25" i="104"/>
  <c r="O25" i="104"/>
  <c r="S24" i="104"/>
  <c r="S23" i="104"/>
  <c r="S22" i="104"/>
  <c r="R22" i="104"/>
  <c r="O22" i="104"/>
  <c r="S21" i="104"/>
  <c r="S20" i="104"/>
  <c r="R20" i="104"/>
  <c r="O20" i="104"/>
  <c r="S19" i="104"/>
  <c r="S18" i="104"/>
  <c r="S17" i="104"/>
  <c r="R17" i="104"/>
  <c r="O17" i="104"/>
  <c r="S16" i="104"/>
  <c r="S15" i="104"/>
  <c r="S14" i="104"/>
  <c r="R14" i="104"/>
  <c r="O14" i="104"/>
  <c r="S13" i="104"/>
  <c r="S12" i="104"/>
  <c r="S11" i="104"/>
  <c r="R11" i="104"/>
  <c r="O11" i="104"/>
  <c r="S10" i="104"/>
  <c r="S9" i="104"/>
  <c r="S8" i="104"/>
  <c r="U8" i="104" s="1"/>
  <c r="R8" i="104"/>
  <c r="O8" i="104"/>
  <c r="S7" i="104"/>
  <c r="S6" i="104"/>
  <c r="S5" i="104"/>
  <c r="R5" i="104"/>
  <c r="O5" i="104"/>
  <c r="S4" i="104"/>
  <c r="S3" i="104"/>
  <c r="R3" i="104"/>
  <c r="O3" i="104"/>
  <c r="S31" i="92"/>
  <c r="S30" i="92"/>
  <c r="R30" i="92"/>
  <c r="O30" i="92"/>
  <c r="S29" i="92"/>
  <c r="S28" i="92"/>
  <c r="R28" i="92"/>
  <c r="O28" i="92"/>
  <c r="S27" i="92"/>
  <c r="R27" i="92"/>
  <c r="O27" i="92"/>
  <c r="S26" i="92"/>
  <c r="S25" i="92"/>
  <c r="R25" i="92"/>
  <c r="O25" i="92"/>
  <c r="S24" i="92"/>
  <c r="S23" i="92"/>
  <c r="S22" i="92"/>
  <c r="R22" i="92"/>
  <c r="O22" i="92"/>
  <c r="S21" i="92"/>
  <c r="S20" i="92"/>
  <c r="R20" i="92"/>
  <c r="O20" i="92"/>
  <c r="S19" i="92"/>
  <c r="S18" i="92"/>
  <c r="S17" i="92"/>
  <c r="R17" i="92"/>
  <c r="O17" i="92"/>
  <c r="S16" i="92"/>
  <c r="S15" i="92"/>
  <c r="S14" i="92"/>
  <c r="R14" i="92"/>
  <c r="O14" i="92"/>
  <c r="S13" i="92"/>
  <c r="S12" i="92"/>
  <c r="S11" i="92"/>
  <c r="R11" i="92"/>
  <c r="O11" i="92"/>
  <c r="S10" i="92"/>
  <c r="S9" i="92"/>
  <c r="S8" i="92"/>
  <c r="R8" i="92"/>
  <c r="O8" i="92"/>
  <c r="S7" i="92"/>
  <c r="S6" i="92"/>
  <c r="S5" i="92"/>
  <c r="R5" i="92"/>
  <c r="O5" i="92"/>
  <c r="S4" i="92"/>
  <c r="S3" i="92"/>
  <c r="R3" i="92"/>
  <c r="O3" i="92"/>
  <c r="S31" i="119"/>
  <c r="S30" i="119"/>
  <c r="R30" i="119"/>
  <c r="O30" i="119"/>
  <c r="S29" i="119"/>
  <c r="S28" i="119"/>
  <c r="R28" i="119"/>
  <c r="O28" i="119"/>
  <c r="S27" i="119"/>
  <c r="R27" i="119"/>
  <c r="O27" i="119"/>
  <c r="S26" i="119"/>
  <c r="S25" i="119"/>
  <c r="R25" i="119"/>
  <c r="O25" i="119"/>
  <c r="S24" i="119"/>
  <c r="S23" i="119"/>
  <c r="S22" i="119"/>
  <c r="R22" i="119"/>
  <c r="O22" i="119"/>
  <c r="S21" i="119"/>
  <c r="S20" i="119"/>
  <c r="R20" i="119"/>
  <c r="O20" i="119"/>
  <c r="S19" i="119"/>
  <c r="S18" i="119"/>
  <c r="S17" i="119"/>
  <c r="R17" i="119"/>
  <c r="O17" i="119"/>
  <c r="S16" i="119"/>
  <c r="S15" i="119"/>
  <c r="S14" i="119"/>
  <c r="R14" i="119"/>
  <c r="O14" i="119"/>
  <c r="S13" i="119"/>
  <c r="S12" i="119"/>
  <c r="S11" i="119"/>
  <c r="R11" i="119"/>
  <c r="O11" i="119"/>
  <c r="S10" i="119"/>
  <c r="S9" i="119"/>
  <c r="S8" i="119"/>
  <c r="U8" i="119" s="1"/>
  <c r="R8" i="119"/>
  <c r="O8" i="119"/>
  <c r="S7" i="119"/>
  <c r="S6" i="119"/>
  <c r="S5" i="119"/>
  <c r="R5" i="119"/>
  <c r="O5" i="119"/>
  <c r="S4" i="119"/>
  <c r="S3" i="119"/>
  <c r="R3" i="119"/>
  <c r="O3" i="119"/>
  <c r="S31" i="94"/>
  <c r="S30" i="94"/>
  <c r="R30" i="94"/>
  <c r="O30" i="94"/>
  <c r="S29" i="94"/>
  <c r="S28" i="94"/>
  <c r="R28" i="94"/>
  <c r="O28" i="94"/>
  <c r="S27" i="94"/>
  <c r="R27" i="94"/>
  <c r="O27" i="94"/>
  <c r="S26" i="94"/>
  <c r="S25" i="94"/>
  <c r="R25" i="94"/>
  <c r="O25" i="94"/>
  <c r="S24" i="94"/>
  <c r="S23" i="94"/>
  <c r="S22" i="94"/>
  <c r="R22" i="94"/>
  <c r="O22" i="94"/>
  <c r="S21" i="94"/>
  <c r="S20" i="94"/>
  <c r="R20" i="94"/>
  <c r="O20" i="94"/>
  <c r="S19" i="94"/>
  <c r="S18" i="94"/>
  <c r="S17" i="94"/>
  <c r="R17" i="94"/>
  <c r="O17" i="94"/>
  <c r="S16" i="94"/>
  <c r="S15" i="94"/>
  <c r="S14" i="94"/>
  <c r="R14" i="94"/>
  <c r="O14" i="94"/>
  <c r="S13" i="94"/>
  <c r="S12" i="94"/>
  <c r="U11" i="94" s="1"/>
  <c r="R11" i="94"/>
  <c r="O11" i="94"/>
  <c r="S10" i="94"/>
  <c r="S9" i="94"/>
  <c r="S8" i="94"/>
  <c r="R8" i="94"/>
  <c r="O8" i="94"/>
  <c r="S7" i="94"/>
  <c r="S6" i="94"/>
  <c r="U5" i="94" s="1"/>
  <c r="R5" i="94"/>
  <c r="O5" i="94"/>
  <c r="S4" i="94"/>
  <c r="S3" i="94"/>
  <c r="U3" i="94" s="1"/>
  <c r="R3" i="94"/>
  <c r="O3" i="94"/>
  <c r="S31" i="91"/>
  <c r="S30" i="91"/>
  <c r="U30" i="91" s="1"/>
  <c r="R30" i="91"/>
  <c r="O30" i="91"/>
  <c r="S29" i="91"/>
  <c r="S28" i="91"/>
  <c r="R28" i="91"/>
  <c r="O28" i="91"/>
  <c r="S27" i="91"/>
  <c r="R27" i="91"/>
  <c r="O27" i="91"/>
  <c r="S26" i="91"/>
  <c r="S25" i="91"/>
  <c r="R25" i="91"/>
  <c r="O25" i="91"/>
  <c r="S24" i="91"/>
  <c r="S23" i="91"/>
  <c r="S22" i="91"/>
  <c r="R22" i="91"/>
  <c r="O22" i="91"/>
  <c r="S21" i="91"/>
  <c r="S20" i="91"/>
  <c r="R20" i="91"/>
  <c r="O20" i="91"/>
  <c r="S19" i="91"/>
  <c r="S18" i="91"/>
  <c r="S17" i="91"/>
  <c r="R17" i="91"/>
  <c r="O17" i="91"/>
  <c r="S16" i="91"/>
  <c r="S15" i="91"/>
  <c r="S14" i="91"/>
  <c r="R14" i="91"/>
  <c r="O14" i="91"/>
  <c r="S13" i="91"/>
  <c r="S12" i="91"/>
  <c r="S11" i="91"/>
  <c r="R11" i="91"/>
  <c r="O11" i="91"/>
  <c r="S10" i="91"/>
  <c r="S9" i="91"/>
  <c r="S8" i="91"/>
  <c r="R8" i="91"/>
  <c r="O8" i="91"/>
  <c r="S7" i="91"/>
  <c r="S6" i="91"/>
  <c r="S5" i="91"/>
  <c r="R5" i="91"/>
  <c r="O5" i="91"/>
  <c r="S4" i="91"/>
  <c r="S3" i="91"/>
  <c r="R3" i="91"/>
  <c r="O3" i="91"/>
  <c r="S31" i="109"/>
  <c r="S30" i="109"/>
  <c r="R30" i="109"/>
  <c r="O30" i="109"/>
  <c r="S29" i="109"/>
  <c r="S28" i="109"/>
  <c r="R28" i="109"/>
  <c r="O28" i="109"/>
  <c r="S27" i="109"/>
  <c r="R27" i="109"/>
  <c r="O27" i="109"/>
  <c r="S26" i="109"/>
  <c r="S25" i="109"/>
  <c r="R25" i="109"/>
  <c r="O25" i="109"/>
  <c r="S24" i="109"/>
  <c r="S23" i="109"/>
  <c r="S22" i="109"/>
  <c r="R22" i="109"/>
  <c r="O22" i="109"/>
  <c r="S21" i="109"/>
  <c r="S20" i="109"/>
  <c r="R20" i="109"/>
  <c r="O20" i="109"/>
  <c r="S19" i="109"/>
  <c r="S18" i="109"/>
  <c r="S17" i="109"/>
  <c r="R17" i="109"/>
  <c r="O17" i="109"/>
  <c r="S16" i="109"/>
  <c r="S15" i="109"/>
  <c r="S14" i="109"/>
  <c r="R14" i="109"/>
  <c r="O14" i="109"/>
  <c r="S13" i="109"/>
  <c r="S12" i="109"/>
  <c r="S11" i="109"/>
  <c r="R11" i="109"/>
  <c r="O11" i="109"/>
  <c r="S10" i="109"/>
  <c r="S9" i="109"/>
  <c r="S8" i="109"/>
  <c r="R8" i="109"/>
  <c r="O8" i="109"/>
  <c r="S7" i="109"/>
  <c r="S6" i="109"/>
  <c r="S5" i="109"/>
  <c r="R5" i="109"/>
  <c r="O5" i="109"/>
  <c r="S4" i="109"/>
  <c r="S3" i="109"/>
  <c r="R3" i="109"/>
  <c r="O3" i="109"/>
  <c r="S31" i="85"/>
  <c r="S30" i="85"/>
  <c r="U30" i="85" s="1"/>
  <c r="R30" i="85"/>
  <c r="O30" i="85"/>
  <c r="S29" i="85"/>
  <c r="S28" i="85"/>
  <c r="U28" i="85" s="1"/>
  <c r="R28" i="85"/>
  <c r="O28" i="85"/>
  <c r="S27" i="85"/>
  <c r="R27" i="85"/>
  <c r="O27" i="85"/>
  <c r="S26" i="85"/>
  <c r="S25" i="85"/>
  <c r="R25" i="85"/>
  <c r="O25" i="85"/>
  <c r="S24" i="85"/>
  <c r="S23" i="85"/>
  <c r="S22" i="85"/>
  <c r="R22" i="85"/>
  <c r="O22" i="85"/>
  <c r="S21" i="85"/>
  <c r="S20" i="85"/>
  <c r="R20" i="85"/>
  <c r="O20" i="85"/>
  <c r="S19" i="85"/>
  <c r="S18" i="85"/>
  <c r="S17" i="85"/>
  <c r="R17" i="85"/>
  <c r="O17" i="85"/>
  <c r="S16" i="85"/>
  <c r="S15" i="85"/>
  <c r="S14" i="85"/>
  <c r="U14" i="85" s="1"/>
  <c r="R14" i="85"/>
  <c r="O14" i="85"/>
  <c r="S13" i="85"/>
  <c r="S12" i="85"/>
  <c r="S11" i="85"/>
  <c r="R11" i="85"/>
  <c r="O11" i="85"/>
  <c r="S10" i="85"/>
  <c r="S9" i="85"/>
  <c r="S8" i="85"/>
  <c r="U8" i="85" s="1"/>
  <c r="R8" i="85"/>
  <c r="O8" i="85"/>
  <c r="S7" i="85"/>
  <c r="S6" i="85"/>
  <c r="S5" i="85"/>
  <c r="R5" i="85"/>
  <c r="O5" i="85"/>
  <c r="S4" i="85"/>
  <c r="S3" i="85"/>
  <c r="R3" i="85"/>
  <c r="O3" i="85"/>
  <c r="S31" i="140"/>
  <c r="S30" i="140"/>
  <c r="R30" i="140"/>
  <c r="O30" i="140"/>
  <c r="S29" i="140"/>
  <c r="S28" i="140"/>
  <c r="R28" i="140"/>
  <c r="O28" i="140"/>
  <c r="S27" i="140"/>
  <c r="R27" i="140"/>
  <c r="O27" i="140"/>
  <c r="S26" i="140"/>
  <c r="S25" i="140"/>
  <c r="U25" i="140" s="1"/>
  <c r="R25" i="140"/>
  <c r="O25" i="140"/>
  <c r="S24" i="140"/>
  <c r="S23" i="140"/>
  <c r="S22" i="140"/>
  <c r="R22" i="140"/>
  <c r="O22" i="140"/>
  <c r="S21" i="140"/>
  <c r="S20" i="140"/>
  <c r="R20" i="140"/>
  <c r="O20" i="140"/>
  <c r="S19" i="140"/>
  <c r="S18" i="140"/>
  <c r="S17" i="140"/>
  <c r="R17" i="140"/>
  <c r="O17" i="140"/>
  <c r="S16" i="140"/>
  <c r="S15" i="140"/>
  <c r="S14" i="140"/>
  <c r="R14" i="140"/>
  <c r="O14" i="140"/>
  <c r="S13" i="140"/>
  <c r="S12" i="140"/>
  <c r="S11" i="140"/>
  <c r="R11" i="140"/>
  <c r="O11" i="140"/>
  <c r="S10" i="140"/>
  <c r="S9" i="140"/>
  <c r="S8" i="140"/>
  <c r="R8" i="140"/>
  <c r="O8" i="140"/>
  <c r="S7" i="140"/>
  <c r="S6" i="140"/>
  <c r="S5" i="140"/>
  <c r="R5" i="140"/>
  <c r="O5" i="140"/>
  <c r="S4" i="140"/>
  <c r="S3" i="140"/>
  <c r="R3" i="140"/>
  <c r="O3" i="140"/>
  <c r="S31" i="102"/>
  <c r="S30" i="102"/>
  <c r="U30" i="102" s="1"/>
  <c r="R30" i="102"/>
  <c r="O30" i="102"/>
  <c r="S29" i="102"/>
  <c r="S28" i="102"/>
  <c r="R28" i="102"/>
  <c r="O28" i="102"/>
  <c r="S27" i="102"/>
  <c r="R27" i="102"/>
  <c r="O27" i="102"/>
  <c r="S26" i="102"/>
  <c r="S25" i="102"/>
  <c r="R25" i="102"/>
  <c r="O25" i="102"/>
  <c r="S24" i="102"/>
  <c r="S23" i="102"/>
  <c r="S22" i="102"/>
  <c r="U22" i="102" s="1"/>
  <c r="R22" i="102"/>
  <c r="O22" i="102"/>
  <c r="S21" i="102"/>
  <c r="S20" i="102"/>
  <c r="U20" i="102" s="1"/>
  <c r="R20" i="102"/>
  <c r="O20" i="102"/>
  <c r="S19" i="102"/>
  <c r="S18" i="102"/>
  <c r="S17" i="102"/>
  <c r="R17" i="102"/>
  <c r="O17" i="102"/>
  <c r="S16" i="102"/>
  <c r="S15" i="102"/>
  <c r="S14" i="102"/>
  <c r="U14" i="102" s="1"/>
  <c r="R14" i="102"/>
  <c r="O14" i="102"/>
  <c r="S13" i="102"/>
  <c r="S12" i="102"/>
  <c r="S11" i="102"/>
  <c r="R11" i="102"/>
  <c r="O11" i="102"/>
  <c r="S10" i="102"/>
  <c r="S9" i="102"/>
  <c r="S8" i="102"/>
  <c r="U8" i="102" s="1"/>
  <c r="R8" i="102"/>
  <c r="O8" i="102"/>
  <c r="S7" i="102"/>
  <c r="S6" i="102"/>
  <c r="S5" i="102"/>
  <c r="R5" i="102"/>
  <c r="O5" i="102"/>
  <c r="S4" i="102"/>
  <c r="S3" i="102"/>
  <c r="R3" i="102"/>
  <c r="O3" i="102"/>
  <c r="S31" i="87"/>
  <c r="S30" i="87"/>
  <c r="R30" i="87"/>
  <c r="O30" i="87"/>
  <c r="S29" i="87"/>
  <c r="S28" i="87"/>
  <c r="R28" i="87"/>
  <c r="O28" i="87"/>
  <c r="S27" i="87"/>
  <c r="R27" i="87"/>
  <c r="O27" i="87"/>
  <c r="S26" i="87"/>
  <c r="S25" i="87"/>
  <c r="R25" i="87"/>
  <c r="O25" i="87"/>
  <c r="S24" i="87"/>
  <c r="S23" i="87"/>
  <c r="S22" i="87"/>
  <c r="R22" i="87"/>
  <c r="O22" i="87"/>
  <c r="S21" i="87"/>
  <c r="S20" i="87"/>
  <c r="R20" i="87"/>
  <c r="O20" i="87"/>
  <c r="S19" i="87"/>
  <c r="S18" i="87"/>
  <c r="S17" i="87"/>
  <c r="R17" i="87"/>
  <c r="O17" i="87"/>
  <c r="S16" i="87"/>
  <c r="S15" i="87"/>
  <c r="S14" i="87"/>
  <c r="R14" i="87"/>
  <c r="O14" i="87"/>
  <c r="S13" i="87"/>
  <c r="S12" i="87"/>
  <c r="S11" i="87"/>
  <c r="R11" i="87"/>
  <c r="O11" i="87"/>
  <c r="S10" i="87"/>
  <c r="S9" i="87"/>
  <c r="S8" i="87"/>
  <c r="R8" i="87"/>
  <c r="O8" i="87"/>
  <c r="S7" i="87"/>
  <c r="S6" i="87"/>
  <c r="S5" i="87"/>
  <c r="R5" i="87"/>
  <c r="O5" i="87"/>
  <c r="S4" i="87"/>
  <c r="S3" i="87"/>
  <c r="R3" i="87"/>
  <c r="O3" i="87"/>
  <c r="S31" i="93"/>
  <c r="S30" i="93"/>
  <c r="U30" i="93" s="1"/>
  <c r="R30" i="93"/>
  <c r="O30" i="93"/>
  <c r="S29" i="93"/>
  <c r="S28" i="93"/>
  <c r="U28" i="93" s="1"/>
  <c r="R28" i="93"/>
  <c r="O28" i="93"/>
  <c r="S27" i="93"/>
  <c r="R27" i="93"/>
  <c r="O27" i="93"/>
  <c r="S26" i="93"/>
  <c r="S25" i="93"/>
  <c r="R25" i="93"/>
  <c r="O25" i="93"/>
  <c r="S24" i="93"/>
  <c r="S23" i="93"/>
  <c r="S22" i="93"/>
  <c r="R22" i="93"/>
  <c r="O22" i="93"/>
  <c r="S21" i="93"/>
  <c r="S20" i="93"/>
  <c r="R20" i="93"/>
  <c r="O20" i="93"/>
  <c r="S19" i="93"/>
  <c r="S18" i="93"/>
  <c r="S17" i="93"/>
  <c r="R17" i="93"/>
  <c r="O17" i="93"/>
  <c r="S16" i="93"/>
  <c r="S15" i="93"/>
  <c r="S14" i="93"/>
  <c r="R14" i="93"/>
  <c r="O14" i="93"/>
  <c r="S13" i="93"/>
  <c r="S12" i="93"/>
  <c r="S11" i="93"/>
  <c r="R11" i="93"/>
  <c r="O11" i="93"/>
  <c r="S10" i="93"/>
  <c r="S9" i="93"/>
  <c r="S8" i="93"/>
  <c r="U8" i="93" s="1"/>
  <c r="R8" i="93"/>
  <c r="O8" i="93"/>
  <c r="S7" i="93"/>
  <c r="S6" i="93"/>
  <c r="S5" i="93"/>
  <c r="R5" i="93"/>
  <c r="O5" i="93"/>
  <c r="S4" i="93"/>
  <c r="S3" i="93"/>
  <c r="R3" i="93"/>
  <c r="O3" i="93"/>
  <c r="S31" i="123"/>
  <c r="S30" i="123"/>
  <c r="R30" i="123"/>
  <c r="O30" i="123"/>
  <c r="S29" i="123"/>
  <c r="S28" i="123"/>
  <c r="R28" i="123"/>
  <c r="O28" i="123"/>
  <c r="S27" i="123"/>
  <c r="R27" i="123"/>
  <c r="O27" i="123"/>
  <c r="S26" i="123"/>
  <c r="S25" i="123"/>
  <c r="R25" i="123"/>
  <c r="O25" i="123"/>
  <c r="S24" i="123"/>
  <c r="S23" i="123"/>
  <c r="S22" i="123"/>
  <c r="R22" i="123"/>
  <c r="O22" i="123"/>
  <c r="S21" i="123"/>
  <c r="S20" i="123"/>
  <c r="R20" i="123"/>
  <c r="O20" i="123"/>
  <c r="S19" i="123"/>
  <c r="S18" i="123"/>
  <c r="S17" i="123"/>
  <c r="R17" i="123"/>
  <c r="O17" i="123"/>
  <c r="S16" i="123"/>
  <c r="S15" i="123"/>
  <c r="S14" i="123"/>
  <c r="R14" i="123"/>
  <c r="O14" i="123"/>
  <c r="S13" i="123"/>
  <c r="S12" i="123"/>
  <c r="S11" i="123"/>
  <c r="R11" i="123"/>
  <c r="O11" i="123"/>
  <c r="S10" i="123"/>
  <c r="S9" i="123"/>
  <c r="S8" i="123"/>
  <c r="R8" i="123"/>
  <c r="O8" i="123"/>
  <c r="S7" i="123"/>
  <c r="S6" i="123"/>
  <c r="S5" i="123"/>
  <c r="R5" i="123"/>
  <c r="O5" i="123"/>
  <c r="S4" i="123"/>
  <c r="S3" i="123"/>
  <c r="R3" i="123"/>
  <c r="O3" i="123"/>
  <c r="S31" i="128"/>
  <c r="S30" i="128"/>
  <c r="U30" i="128" s="1"/>
  <c r="R30" i="128"/>
  <c r="O30" i="128"/>
  <c r="S29" i="128"/>
  <c r="S28" i="128"/>
  <c r="R28" i="128"/>
  <c r="O28" i="128"/>
  <c r="S27" i="128"/>
  <c r="R27" i="128"/>
  <c r="O27" i="128"/>
  <c r="S26" i="128"/>
  <c r="S25" i="128"/>
  <c r="R25" i="128"/>
  <c r="O25" i="128"/>
  <c r="S24" i="128"/>
  <c r="S23" i="128"/>
  <c r="S22" i="128"/>
  <c r="R22" i="128"/>
  <c r="O22" i="128"/>
  <c r="S21" i="128"/>
  <c r="S20" i="128"/>
  <c r="R20" i="128"/>
  <c r="O20" i="128"/>
  <c r="S19" i="128"/>
  <c r="S18" i="128"/>
  <c r="S17" i="128"/>
  <c r="R17" i="128"/>
  <c r="O17" i="128"/>
  <c r="S16" i="128"/>
  <c r="S15" i="128"/>
  <c r="S14" i="128"/>
  <c r="U14" i="128" s="1"/>
  <c r="R14" i="128"/>
  <c r="O14" i="128"/>
  <c r="S13" i="128"/>
  <c r="S12" i="128"/>
  <c r="S11" i="128"/>
  <c r="R11" i="128"/>
  <c r="O11" i="128"/>
  <c r="S10" i="128"/>
  <c r="S9" i="128"/>
  <c r="S8" i="128"/>
  <c r="U8" i="128" s="1"/>
  <c r="R8" i="128"/>
  <c r="O8" i="128"/>
  <c r="S7" i="128"/>
  <c r="S6" i="128"/>
  <c r="S5" i="128"/>
  <c r="R5" i="128"/>
  <c r="O5" i="128"/>
  <c r="S4" i="128"/>
  <c r="S3" i="128"/>
  <c r="R3" i="128"/>
  <c r="O3" i="128"/>
  <c r="S31" i="141"/>
  <c r="S30" i="141"/>
  <c r="R30" i="141"/>
  <c r="O30" i="141"/>
  <c r="S29" i="141"/>
  <c r="S28" i="141"/>
  <c r="R28" i="141"/>
  <c r="O28" i="141"/>
  <c r="S27" i="141"/>
  <c r="R27" i="141"/>
  <c r="O27" i="141"/>
  <c r="S26" i="141"/>
  <c r="S25" i="141"/>
  <c r="R25" i="141"/>
  <c r="O25" i="141"/>
  <c r="S24" i="141"/>
  <c r="S23" i="141"/>
  <c r="S22" i="141"/>
  <c r="R22" i="141"/>
  <c r="O22" i="141"/>
  <c r="S21" i="141"/>
  <c r="S20" i="141"/>
  <c r="R20" i="141"/>
  <c r="O20" i="141"/>
  <c r="S19" i="141"/>
  <c r="S18" i="141"/>
  <c r="S17" i="141"/>
  <c r="R17" i="141"/>
  <c r="O17" i="141"/>
  <c r="S16" i="141"/>
  <c r="S15" i="141"/>
  <c r="S14" i="141"/>
  <c r="R14" i="141"/>
  <c r="O14" i="141"/>
  <c r="S13" i="141"/>
  <c r="S12" i="141"/>
  <c r="S11" i="141"/>
  <c r="R11" i="141"/>
  <c r="O11" i="141"/>
  <c r="S10" i="141"/>
  <c r="S9" i="141"/>
  <c r="S8" i="141"/>
  <c r="R8" i="141"/>
  <c r="O8" i="141"/>
  <c r="S7" i="141"/>
  <c r="S6" i="141"/>
  <c r="S5" i="141"/>
  <c r="R5" i="141"/>
  <c r="O5" i="141"/>
  <c r="S4" i="141"/>
  <c r="S3" i="141"/>
  <c r="R3" i="141"/>
  <c r="O3" i="141"/>
  <c r="S31" i="135"/>
  <c r="S30" i="135"/>
  <c r="R30" i="135"/>
  <c r="O30" i="135"/>
  <c r="S29" i="135"/>
  <c r="S28" i="135"/>
  <c r="R28" i="135"/>
  <c r="O28" i="135"/>
  <c r="S27" i="135"/>
  <c r="R27" i="135"/>
  <c r="O27" i="135"/>
  <c r="S26" i="135"/>
  <c r="S25" i="135"/>
  <c r="R25" i="135"/>
  <c r="O25" i="135"/>
  <c r="S24" i="135"/>
  <c r="S23" i="135"/>
  <c r="S22" i="135"/>
  <c r="R22" i="135"/>
  <c r="O22" i="135"/>
  <c r="S21" i="135"/>
  <c r="S20" i="135"/>
  <c r="R20" i="135"/>
  <c r="O20" i="135"/>
  <c r="S19" i="135"/>
  <c r="S18" i="135"/>
  <c r="S17" i="135"/>
  <c r="R17" i="135"/>
  <c r="O17" i="135"/>
  <c r="S16" i="135"/>
  <c r="S15" i="135"/>
  <c r="S14" i="135"/>
  <c r="R14" i="135"/>
  <c r="O14" i="135"/>
  <c r="S13" i="135"/>
  <c r="S12" i="135"/>
  <c r="S11" i="135"/>
  <c r="R11" i="135"/>
  <c r="O11" i="135"/>
  <c r="S10" i="135"/>
  <c r="S9" i="135"/>
  <c r="S8" i="135"/>
  <c r="R8" i="135"/>
  <c r="O8" i="135"/>
  <c r="S7" i="135"/>
  <c r="S6" i="135"/>
  <c r="S5" i="135"/>
  <c r="R5" i="135"/>
  <c r="O5" i="135"/>
  <c r="S4" i="135"/>
  <c r="S3" i="135"/>
  <c r="R3" i="135"/>
  <c r="O3" i="135"/>
  <c r="S31" i="108"/>
  <c r="S30" i="108"/>
  <c r="R30" i="108"/>
  <c r="O30" i="108"/>
  <c r="S29" i="108"/>
  <c r="S28" i="108"/>
  <c r="R28" i="108"/>
  <c r="O28" i="108"/>
  <c r="S27" i="108"/>
  <c r="R27" i="108"/>
  <c r="O27" i="108"/>
  <c r="S26" i="108"/>
  <c r="S25" i="108"/>
  <c r="U25" i="108" s="1"/>
  <c r="R25" i="108"/>
  <c r="O25" i="108"/>
  <c r="S24" i="108"/>
  <c r="S23" i="108"/>
  <c r="S22" i="108"/>
  <c r="R22" i="108"/>
  <c r="O22" i="108"/>
  <c r="S21" i="108"/>
  <c r="S20" i="108"/>
  <c r="R20" i="108"/>
  <c r="O20" i="108"/>
  <c r="S19" i="108"/>
  <c r="S18" i="108"/>
  <c r="S17" i="108"/>
  <c r="R17" i="108"/>
  <c r="O17" i="108"/>
  <c r="S16" i="108"/>
  <c r="S15" i="108"/>
  <c r="S14" i="108"/>
  <c r="R14" i="108"/>
  <c r="O14" i="108"/>
  <c r="S13" i="108"/>
  <c r="S12" i="108"/>
  <c r="S11" i="108"/>
  <c r="U11" i="108" s="1"/>
  <c r="R11" i="108"/>
  <c r="O11" i="108"/>
  <c r="S10" i="108"/>
  <c r="S9" i="108"/>
  <c r="S8" i="108"/>
  <c r="R8" i="108"/>
  <c r="O8" i="108"/>
  <c r="S7" i="108"/>
  <c r="S6" i="108"/>
  <c r="S5" i="108"/>
  <c r="R5" i="108"/>
  <c r="O5" i="108"/>
  <c r="S4" i="108"/>
  <c r="S3" i="108"/>
  <c r="U3" i="108" s="1"/>
  <c r="R3" i="108"/>
  <c r="O3" i="108"/>
  <c r="S31" i="106"/>
  <c r="S30" i="106"/>
  <c r="U30" i="106" s="1"/>
  <c r="R30" i="106"/>
  <c r="O30" i="106"/>
  <c r="S29" i="106"/>
  <c r="S28" i="106"/>
  <c r="R28" i="106"/>
  <c r="O28" i="106"/>
  <c r="S27" i="106"/>
  <c r="R27" i="106"/>
  <c r="O27" i="106"/>
  <c r="S26" i="106"/>
  <c r="S25" i="106"/>
  <c r="R25" i="106"/>
  <c r="O25" i="106"/>
  <c r="S24" i="106"/>
  <c r="S23" i="106"/>
  <c r="S22" i="106"/>
  <c r="R22" i="106"/>
  <c r="O22" i="106"/>
  <c r="S21" i="106"/>
  <c r="S20" i="106"/>
  <c r="U20" i="106" s="1"/>
  <c r="R20" i="106"/>
  <c r="O20" i="106"/>
  <c r="S19" i="106"/>
  <c r="S18" i="106"/>
  <c r="S17" i="106"/>
  <c r="R17" i="106"/>
  <c r="O17" i="106"/>
  <c r="S16" i="106"/>
  <c r="S15" i="106"/>
  <c r="S14" i="106"/>
  <c r="U14" i="106" s="1"/>
  <c r="R14" i="106"/>
  <c r="O14" i="106"/>
  <c r="S13" i="106"/>
  <c r="S12" i="106"/>
  <c r="S11" i="106"/>
  <c r="R11" i="106"/>
  <c r="O11" i="106"/>
  <c r="S10" i="106"/>
  <c r="S9" i="106"/>
  <c r="S8" i="106"/>
  <c r="U8" i="106" s="1"/>
  <c r="R8" i="106"/>
  <c r="O8" i="106"/>
  <c r="S7" i="106"/>
  <c r="S6" i="106"/>
  <c r="S5" i="106"/>
  <c r="R5" i="106"/>
  <c r="O5" i="106"/>
  <c r="S4" i="106"/>
  <c r="S3" i="106"/>
  <c r="R3" i="106"/>
  <c r="O3" i="106"/>
  <c r="S31" i="96"/>
  <c r="S30" i="96"/>
  <c r="R30" i="96"/>
  <c r="O30" i="96"/>
  <c r="S29" i="96"/>
  <c r="S28" i="96"/>
  <c r="R28" i="96"/>
  <c r="O28" i="96"/>
  <c r="S27" i="96"/>
  <c r="R27" i="96"/>
  <c r="O27" i="96"/>
  <c r="S26" i="96"/>
  <c r="S25" i="96"/>
  <c r="R25" i="96"/>
  <c r="O25" i="96"/>
  <c r="S24" i="96"/>
  <c r="S23" i="96"/>
  <c r="S22" i="96"/>
  <c r="R22" i="96"/>
  <c r="O22" i="96"/>
  <c r="S21" i="96"/>
  <c r="S20" i="96"/>
  <c r="R20" i="96"/>
  <c r="O20" i="96"/>
  <c r="S19" i="96"/>
  <c r="S18" i="96"/>
  <c r="S17" i="96"/>
  <c r="R17" i="96"/>
  <c r="O17" i="96"/>
  <c r="S16" i="96"/>
  <c r="S15" i="96"/>
  <c r="S14" i="96"/>
  <c r="R14" i="96"/>
  <c r="O14" i="96"/>
  <c r="S13" i="96"/>
  <c r="S12" i="96"/>
  <c r="S11" i="96"/>
  <c r="R11" i="96"/>
  <c r="O11" i="96"/>
  <c r="S10" i="96"/>
  <c r="S9" i="96"/>
  <c r="S8" i="96"/>
  <c r="R8" i="96"/>
  <c r="O8" i="96"/>
  <c r="S7" i="96"/>
  <c r="S6" i="96"/>
  <c r="S5" i="96"/>
  <c r="R5" i="96"/>
  <c r="O5" i="96"/>
  <c r="S4" i="96"/>
  <c r="S3" i="96"/>
  <c r="R3" i="96"/>
  <c r="O3" i="96"/>
  <c r="S31" i="138"/>
  <c r="S30" i="138"/>
  <c r="R30" i="138"/>
  <c r="O30" i="138"/>
  <c r="S29" i="138"/>
  <c r="S28" i="138"/>
  <c r="R28" i="138"/>
  <c r="O28" i="138"/>
  <c r="S27" i="138"/>
  <c r="R27" i="138"/>
  <c r="O27" i="138"/>
  <c r="S26" i="138"/>
  <c r="S25" i="138"/>
  <c r="R25" i="138"/>
  <c r="O25" i="138"/>
  <c r="S24" i="138"/>
  <c r="S23" i="138"/>
  <c r="S22" i="138"/>
  <c r="R22" i="138"/>
  <c r="O22" i="138"/>
  <c r="S21" i="138"/>
  <c r="S20" i="138"/>
  <c r="R20" i="138"/>
  <c r="O20" i="138"/>
  <c r="S19" i="138"/>
  <c r="S18" i="138"/>
  <c r="S17" i="138"/>
  <c r="R17" i="138"/>
  <c r="O17" i="138"/>
  <c r="S16" i="138"/>
  <c r="S15" i="138"/>
  <c r="S14" i="138"/>
  <c r="R14" i="138"/>
  <c r="O14" i="138"/>
  <c r="S13" i="138"/>
  <c r="S12" i="138"/>
  <c r="S11" i="138"/>
  <c r="R11" i="138"/>
  <c r="O11" i="138"/>
  <c r="S10" i="138"/>
  <c r="S9" i="138"/>
  <c r="S8" i="138"/>
  <c r="R8" i="138"/>
  <c r="O8" i="138"/>
  <c r="S7" i="138"/>
  <c r="S6" i="138"/>
  <c r="S5" i="138"/>
  <c r="R5" i="138"/>
  <c r="O5" i="138"/>
  <c r="S4" i="138"/>
  <c r="S3" i="138"/>
  <c r="R3" i="138"/>
  <c r="O3" i="138"/>
  <c r="S31" i="117"/>
  <c r="S30" i="117"/>
  <c r="R30" i="117"/>
  <c r="O30" i="117"/>
  <c r="S29" i="117"/>
  <c r="S28" i="117"/>
  <c r="R28" i="117"/>
  <c r="O28" i="117"/>
  <c r="S27" i="117"/>
  <c r="R27" i="117"/>
  <c r="O27" i="117"/>
  <c r="S26" i="117"/>
  <c r="S25" i="117"/>
  <c r="R25" i="117"/>
  <c r="O25" i="117"/>
  <c r="S24" i="117"/>
  <c r="S23" i="117"/>
  <c r="S22" i="117"/>
  <c r="R22" i="117"/>
  <c r="O22" i="117"/>
  <c r="S21" i="117"/>
  <c r="S20" i="117"/>
  <c r="R20" i="117"/>
  <c r="O20" i="117"/>
  <c r="S19" i="117"/>
  <c r="S18" i="117"/>
  <c r="S17" i="117"/>
  <c r="R17" i="117"/>
  <c r="O17" i="117"/>
  <c r="S16" i="117"/>
  <c r="S15" i="117"/>
  <c r="S14" i="117"/>
  <c r="R14" i="117"/>
  <c r="O14" i="117"/>
  <c r="S13" i="117"/>
  <c r="S12" i="117"/>
  <c r="S11" i="117"/>
  <c r="R11" i="117"/>
  <c r="O11" i="117"/>
  <c r="S10" i="117"/>
  <c r="S9" i="117"/>
  <c r="S8" i="117"/>
  <c r="R8" i="117"/>
  <c r="O8" i="117"/>
  <c r="S7" i="117"/>
  <c r="S6" i="117"/>
  <c r="S5" i="117"/>
  <c r="R5" i="117"/>
  <c r="O5" i="117"/>
  <c r="S4" i="117"/>
  <c r="S3" i="117"/>
  <c r="R3" i="117"/>
  <c r="O3" i="117"/>
  <c r="S31" i="127"/>
  <c r="S30" i="127"/>
  <c r="R30" i="127"/>
  <c r="O30" i="127"/>
  <c r="S29" i="127"/>
  <c r="S28" i="127"/>
  <c r="R28" i="127"/>
  <c r="O28" i="127"/>
  <c r="S27" i="127"/>
  <c r="R27" i="127"/>
  <c r="O27" i="127"/>
  <c r="S26" i="127"/>
  <c r="S25" i="127"/>
  <c r="R25" i="127"/>
  <c r="O25" i="127"/>
  <c r="S24" i="127"/>
  <c r="S23" i="127"/>
  <c r="S22" i="127"/>
  <c r="R22" i="127"/>
  <c r="O22" i="127"/>
  <c r="S21" i="127"/>
  <c r="S20" i="127"/>
  <c r="R20" i="127"/>
  <c r="O20" i="127"/>
  <c r="S19" i="127"/>
  <c r="S18" i="127"/>
  <c r="S17" i="127"/>
  <c r="R17" i="127"/>
  <c r="O17" i="127"/>
  <c r="S16" i="127"/>
  <c r="S15" i="127"/>
  <c r="S14" i="127"/>
  <c r="R14" i="127"/>
  <c r="O14" i="127"/>
  <c r="S13" i="127"/>
  <c r="S12" i="127"/>
  <c r="S11" i="127"/>
  <c r="R11" i="127"/>
  <c r="O11" i="127"/>
  <c r="S10" i="127"/>
  <c r="S9" i="127"/>
  <c r="S8" i="127"/>
  <c r="R8" i="127"/>
  <c r="O8" i="127"/>
  <c r="S7" i="127"/>
  <c r="S6" i="127"/>
  <c r="S5" i="127"/>
  <c r="R5" i="127"/>
  <c r="O5" i="127"/>
  <c r="S4" i="127"/>
  <c r="S3" i="127"/>
  <c r="R3" i="127"/>
  <c r="O3" i="127"/>
  <c r="S31" i="124"/>
  <c r="S30" i="124"/>
  <c r="R30" i="124"/>
  <c r="O30" i="124"/>
  <c r="S29" i="124"/>
  <c r="S28" i="124"/>
  <c r="R28" i="124"/>
  <c r="O28" i="124"/>
  <c r="S27" i="124"/>
  <c r="R27" i="124"/>
  <c r="O27" i="124"/>
  <c r="S26" i="124"/>
  <c r="S25" i="124"/>
  <c r="R25" i="124"/>
  <c r="O25" i="124"/>
  <c r="S24" i="124"/>
  <c r="S23" i="124"/>
  <c r="S22" i="124"/>
  <c r="R22" i="124"/>
  <c r="O22" i="124"/>
  <c r="S21" i="124"/>
  <c r="S20" i="124"/>
  <c r="R20" i="124"/>
  <c r="O20" i="124"/>
  <c r="S19" i="124"/>
  <c r="S18" i="124"/>
  <c r="S17" i="124"/>
  <c r="R17" i="124"/>
  <c r="O17" i="124"/>
  <c r="S16" i="124"/>
  <c r="S15" i="124"/>
  <c r="S14" i="124"/>
  <c r="U14" i="124" s="1"/>
  <c r="R14" i="124"/>
  <c r="O14" i="124"/>
  <c r="S13" i="124"/>
  <c r="S12" i="124"/>
  <c r="S11" i="124"/>
  <c r="R11" i="124"/>
  <c r="O11" i="124"/>
  <c r="S10" i="124"/>
  <c r="S9" i="124"/>
  <c r="S8" i="124"/>
  <c r="U8" i="124" s="1"/>
  <c r="R8" i="124"/>
  <c r="O8" i="124"/>
  <c r="S7" i="124"/>
  <c r="S6" i="124"/>
  <c r="S5" i="124"/>
  <c r="R5" i="124"/>
  <c r="O5" i="124"/>
  <c r="S4" i="124"/>
  <c r="S3" i="124"/>
  <c r="R3" i="124"/>
  <c r="O3" i="124"/>
  <c r="S31" i="116"/>
  <c r="S30" i="116"/>
  <c r="R30" i="116"/>
  <c r="O30" i="116"/>
  <c r="S29" i="116"/>
  <c r="S28" i="116"/>
  <c r="R28" i="116"/>
  <c r="O28" i="116"/>
  <c r="S27" i="116"/>
  <c r="U27" i="116" s="1"/>
  <c r="R27" i="116"/>
  <c r="O27" i="116"/>
  <c r="S26" i="116"/>
  <c r="S25" i="116"/>
  <c r="R25" i="116"/>
  <c r="O25" i="116"/>
  <c r="S24" i="116"/>
  <c r="S23" i="116"/>
  <c r="S22" i="116"/>
  <c r="R22" i="116"/>
  <c r="O22" i="116"/>
  <c r="S21" i="116"/>
  <c r="S20" i="116"/>
  <c r="R20" i="116"/>
  <c r="O20" i="116"/>
  <c r="S19" i="116"/>
  <c r="S18" i="116"/>
  <c r="S17" i="116"/>
  <c r="U17" i="116" s="1"/>
  <c r="R17" i="116"/>
  <c r="O17" i="116"/>
  <c r="S16" i="116"/>
  <c r="S15" i="116"/>
  <c r="S14" i="116"/>
  <c r="R14" i="116"/>
  <c r="O14" i="116"/>
  <c r="S13" i="116"/>
  <c r="S12" i="116"/>
  <c r="S11" i="116"/>
  <c r="U11" i="116" s="1"/>
  <c r="R11" i="116"/>
  <c r="O11" i="116"/>
  <c r="S10" i="116"/>
  <c r="S9" i="116"/>
  <c r="S8" i="116"/>
  <c r="R8" i="116"/>
  <c r="O8" i="116"/>
  <c r="S7" i="116"/>
  <c r="S6" i="116"/>
  <c r="S5" i="116"/>
  <c r="U5" i="116" s="1"/>
  <c r="R5" i="116"/>
  <c r="O5" i="116"/>
  <c r="S4" i="116"/>
  <c r="S3" i="116"/>
  <c r="U3" i="116" s="1"/>
  <c r="R3" i="116"/>
  <c r="O3" i="116"/>
  <c r="S31" i="107"/>
  <c r="S30" i="107"/>
  <c r="U30" i="107" s="1"/>
  <c r="R30" i="107"/>
  <c r="O30" i="107"/>
  <c r="S29" i="107"/>
  <c r="S28" i="107"/>
  <c r="R28" i="107"/>
  <c r="O28" i="107"/>
  <c r="S27" i="107"/>
  <c r="R27" i="107"/>
  <c r="O27" i="107"/>
  <c r="S26" i="107"/>
  <c r="S25" i="107"/>
  <c r="R25" i="107"/>
  <c r="O25" i="107"/>
  <c r="S24" i="107"/>
  <c r="S23" i="107"/>
  <c r="S22" i="107"/>
  <c r="U22" i="107" s="1"/>
  <c r="R22" i="107"/>
  <c r="O22" i="107"/>
  <c r="S21" i="107"/>
  <c r="S20" i="107"/>
  <c r="U20" i="107" s="1"/>
  <c r="R20" i="107"/>
  <c r="O20" i="107"/>
  <c r="S19" i="107"/>
  <c r="S18" i="107"/>
  <c r="S17" i="107"/>
  <c r="R17" i="107"/>
  <c r="O17" i="107"/>
  <c r="S16" i="107"/>
  <c r="S15" i="107"/>
  <c r="S14" i="107"/>
  <c r="U14" i="107" s="1"/>
  <c r="R14" i="107"/>
  <c r="O14" i="107"/>
  <c r="S13" i="107"/>
  <c r="S12" i="107"/>
  <c r="S11" i="107"/>
  <c r="R11" i="107"/>
  <c r="O11" i="107"/>
  <c r="S10" i="107"/>
  <c r="S9" i="107"/>
  <c r="S8" i="107"/>
  <c r="U8" i="107" s="1"/>
  <c r="R8" i="107"/>
  <c r="O8" i="107"/>
  <c r="S7" i="107"/>
  <c r="S6" i="107"/>
  <c r="S5" i="107"/>
  <c r="R5" i="107"/>
  <c r="O5" i="107"/>
  <c r="S4" i="107"/>
  <c r="S3" i="107"/>
  <c r="R3" i="107"/>
  <c r="O3" i="107"/>
  <c r="S31" i="100"/>
  <c r="S30" i="100"/>
  <c r="R30" i="100"/>
  <c r="O30" i="100"/>
  <c r="S29" i="100"/>
  <c r="S28" i="100"/>
  <c r="R28" i="100"/>
  <c r="O28" i="100"/>
  <c r="S27" i="100"/>
  <c r="R27" i="100"/>
  <c r="O27" i="100"/>
  <c r="S26" i="100"/>
  <c r="S25" i="100"/>
  <c r="R25" i="100"/>
  <c r="O25" i="100"/>
  <c r="S24" i="100"/>
  <c r="S23" i="100"/>
  <c r="S22" i="100"/>
  <c r="R22" i="100"/>
  <c r="O22" i="100"/>
  <c r="S21" i="100"/>
  <c r="S20" i="100"/>
  <c r="R20" i="100"/>
  <c r="O20" i="100"/>
  <c r="S19" i="100"/>
  <c r="S18" i="100"/>
  <c r="S17" i="100"/>
  <c r="R17" i="100"/>
  <c r="O17" i="100"/>
  <c r="S16" i="100"/>
  <c r="S15" i="100"/>
  <c r="S14" i="100"/>
  <c r="R14" i="100"/>
  <c r="O14" i="100"/>
  <c r="S13" i="100"/>
  <c r="S12" i="100"/>
  <c r="S11" i="100"/>
  <c r="R11" i="100"/>
  <c r="O11" i="100"/>
  <c r="S10" i="100"/>
  <c r="S9" i="100"/>
  <c r="S8" i="100"/>
  <c r="R8" i="100"/>
  <c r="O8" i="100"/>
  <c r="S7" i="100"/>
  <c r="S6" i="100"/>
  <c r="S5" i="100"/>
  <c r="R5" i="100"/>
  <c r="O5" i="100"/>
  <c r="S4" i="100"/>
  <c r="S3" i="100"/>
  <c r="R3" i="100"/>
  <c r="O3" i="100"/>
  <c r="S31" i="121"/>
  <c r="S30" i="121"/>
  <c r="U30" i="121" s="1"/>
  <c r="R30" i="121"/>
  <c r="O30" i="121"/>
  <c r="S29" i="121"/>
  <c r="S28" i="121"/>
  <c r="R28" i="121"/>
  <c r="O28" i="121"/>
  <c r="S27" i="121"/>
  <c r="R27" i="121"/>
  <c r="O27" i="121"/>
  <c r="S26" i="121"/>
  <c r="S25" i="121"/>
  <c r="R25" i="121"/>
  <c r="O25" i="121"/>
  <c r="S24" i="121"/>
  <c r="S23" i="121"/>
  <c r="S22" i="121"/>
  <c r="R22" i="121"/>
  <c r="O22" i="121"/>
  <c r="S21" i="121"/>
  <c r="S20" i="121"/>
  <c r="R20" i="121"/>
  <c r="O20" i="121"/>
  <c r="S19" i="121"/>
  <c r="S18" i="121"/>
  <c r="S17" i="121"/>
  <c r="R17" i="121"/>
  <c r="O17" i="121"/>
  <c r="S16" i="121"/>
  <c r="S15" i="121"/>
  <c r="S14" i="121"/>
  <c r="R14" i="121"/>
  <c r="O14" i="121"/>
  <c r="S13" i="121"/>
  <c r="S12" i="121"/>
  <c r="S11" i="121"/>
  <c r="R11" i="121"/>
  <c r="O11" i="121"/>
  <c r="S10" i="121"/>
  <c r="S9" i="121"/>
  <c r="S8" i="121"/>
  <c r="R8" i="121"/>
  <c r="O8" i="121"/>
  <c r="S7" i="121"/>
  <c r="S6" i="121"/>
  <c r="S5" i="121"/>
  <c r="R5" i="121"/>
  <c r="O5" i="121"/>
  <c r="S4" i="121"/>
  <c r="S3" i="121"/>
  <c r="R3" i="121"/>
  <c r="O3" i="121"/>
  <c r="S31" i="122"/>
  <c r="S30" i="122"/>
  <c r="R30" i="122"/>
  <c r="O30" i="122"/>
  <c r="S29" i="122"/>
  <c r="S28" i="122"/>
  <c r="R28" i="122"/>
  <c r="O28" i="122"/>
  <c r="S27" i="122"/>
  <c r="U27" i="122" s="1"/>
  <c r="R27" i="122"/>
  <c r="O27" i="122"/>
  <c r="S26" i="122"/>
  <c r="S25" i="122"/>
  <c r="R25" i="122"/>
  <c r="O25" i="122"/>
  <c r="S24" i="122"/>
  <c r="S23" i="122"/>
  <c r="S22" i="122"/>
  <c r="R22" i="122"/>
  <c r="O22" i="122"/>
  <c r="S21" i="122"/>
  <c r="S20" i="122"/>
  <c r="R20" i="122"/>
  <c r="O20" i="122"/>
  <c r="S19" i="122"/>
  <c r="S18" i="122"/>
  <c r="S17" i="122"/>
  <c r="R17" i="122"/>
  <c r="O17" i="122"/>
  <c r="S16" i="122"/>
  <c r="S15" i="122"/>
  <c r="S14" i="122"/>
  <c r="R14" i="122"/>
  <c r="O14" i="122"/>
  <c r="S13" i="122"/>
  <c r="S12" i="122"/>
  <c r="S11" i="122"/>
  <c r="R11" i="122"/>
  <c r="O11" i="122"/>
  <c r="S10" i="122"/>
  <c r="S9" i="122"/>
  <c r="S8" i="122"/>
  <c r="R8" i="122"/>
  <c r="O8" i="122"/>
  <c r="S7" i="122"/>
  <c r="S6" i="122"/>
  <c r="S5" i="122"/>
  <c r="R5" i="122"/>
  <c r="O5" i="122"/>
  <c r="S4" i="122"/>
  <c r="S3" i="122"/>
  <c r="R3" i="122"/>
  <c r="O3" i="122"/>
  <c r="U8" i="122" l="1"/>
  <c r="U14" i="122"/>
  <c r="U8" i="91"/>
  <c r="U8" i="97"/>
  <c r="U14" i="97"/>
  <c r="U8" i="137"/>
  <c r="U20" i="137"/>
  <c r="U8" i="86"/>
  <c r="U14" i="86"/>
  <c r="U20" i="86"/>
  <c r="U30" i="86"/>
  <c r="U17" i="108"/>
  <c r="U5" i="97"/>
  <c r="U5" i="103"/>
  <c r="U11" i="103"/>
  <c r="U17" i="103"/>
  <c r="U25" i="103"/>
  <c r="U27" i="103"/>
  <c r="U14" i="99"/>
  <c r="U30" i="126"/>
  <c r="U8" i="142"/>
  <c r="U14" i="142"/>
  <c r="U20" i="142"/>
  <c r="U30" i="142"/>
  <c r="U3" i="98"/>
  <c r="U5" i="98"/>
  <c r="U11" i="98"/>
  <c r="U17" i="98"/>
  <c r="U25" i="98"/>
  <c r="U8" i="101"/>
  <c r="U14" i="101"/>
  <c r="U17" i="137"/>
  <c r="U20" i="122"/>
  <c r="U20" i="119"/>
  <c r="U28" i="119"/>
  <c r="U30" i="119"/>
  <c r="U20" i="101"/>
  <c r="U28" i="101"/>
  <c r="U25" i="126"/>
  <c r="U27" i="126"/>
  <c r="U28" i="137"/>
  <c r="U11" i="97"/>
  <c r="U17" i="97"/>
  <c r="U5" i="112"/>
  <c r="U11" i="112"/>
  <c r="U17" i="112"/>
  <c r="U25" i="112"/>
  <c r="U27" i="112"/>
  <c r="U8" i="114"/>
  <c r="U14" i="114"/>
  <c r="U20" i="114"/>
  <c r="U22" i="114"/>
  <c r="U30" i="114"/>
  <c r="U3" i="95"/>
  <c r="U5" i="95"/>
  <c r="U11" i="95"/>
  <c r="U17" i="95"/>
  <c r="U8" i="126"/>
  <c r="U14" i="126"/>
  <c r="U20" i="126"/>
  <c r="U27" i="98"/>
  <c r="U22" i="101"/>
  <c r="U8" i="117"/>
  <c r="U14" i="117"/>
  <c r="U20" i="117"/>
  <c r="U22" i="117"/>
  <c r="U30" i="117"/>
  <c r="U27" i="110"/>
  <c r="U14" i="137"/>
  <c r="U22" i="137"/>
  <c r="U28" i="113"/>
  <c r="U30" i="113"/>
  <c r="U5" i="127"/>
  <c r="U3" i="127"/>
  <c r="U3" i="100"/>
  <c r="U5" i="100"/>
  <c r="U11" i="100"/>
  <c r="U20" i="96"/>
  <c r="U8" i="129"/>
  <c r="U14" i="129"/>
  <c r="U20" i="129"/>
  <c r="U30" i="129"/>
  <c r="U25" i="109"/>
  <c r="U20" i="135"/>
  <c r="U22" i="135"/>
  <c r="U28" i="135"/>
  <c r="U30" i="135"/>
  <c r="U28" i="84"/>
  <c r="U30" i="84"/>
  <c r="U3" i="84"/>
  <c r="U28" i="99"/>
  <c r="U20" i="99"/>
  <c r="U3" i="105"/>
  <c r="U11" i="105"/>
  <c r="U17" i="105"/>
  <c r="U25" i="105"/>
  <c r="U22" i="105"/>
  <c r="U28" i="105"/>
  <c r="U30" i="105"/>
  <c r="U5" i="105"/>
  <c r="U27" i="121"/>
  <c r="U30" i="100"/>
  <c r="U30" i="116"/>
  <c r="U8" i="127"/>
  <c r="U14" i="127"/>
  <c r="U20" i="127"/>
  <c r="U28" i="127"/>
  <c r="U30" i="127"/>
  <c r="U3" i="96"/>
  <c r="U17" i="96"/>
  <c r="U22" i="96"/>
  <c r="U28" i="96"/>
  <c r="U30" i="96"/>
  <c r="U3" i="135"/>
  <c r="U5" i="135"/>
  <c r="U8" i="141"/>
  <c r="U14" i="141"/>
  <c r="U20" i="141"/>
  <c r="U22" i="141"/>
  <c r="U30" i="141"/>
  <c r="U25" i="128"/>
  <c r="U20" i="123"/>
  <c r="U28" i="123"/>
  <c r="U30" i="123"/>
  <c r="U3" i="93"/>
  <c r="U11" i="93"/>
  <c r="U17" i="93"/>
  <c r="U25" i="93"/>
  <c r="U27" i="93"/>
  <c r="U8" i="87"/>
  <c r="U14" i="87"/>
  <c r="U20" i="87"/>
  <c r="U22" i="87"/>
  <c r="U28" i="87"/>
  <c r="U30" i="87"/>
  <c r="U22" i="140"/>
  <c r="U30" i="140"/>
  <c r="U3" i="85"/>
  <c r="U5" i="85"/>
  <c r="U17" i="85"/>
  <c r="U25" i="85"/>
  <c r="U27" i="85"/>
  <c r="U8" i="109"/>
  <c r="U14" i="109"/>
  <c r="U20" i="109"/>
  <c r="U5" i="91"/>
  <c r="U30" i="94"/>
  <c r="U8" i="92"/>
  <c r="U14" i="92"/>
  <c r="U20" i="92"/>
  <c r="U30" i="92"/>
  <c r="U3" i="104"/>
  <c r="U5" i="104"/>
  <c r="U14" i="104"/>
  <c r="U30" i="104"/>
  <c r="U30" i="111"/>
  <c r="U14" i="118"/>
  <c r="U20" i="118"/>
  <c r="U30" i="118"/>
  <c r="U14" i="88"/>
  <c r="U28" i="89"/>
  <c r="U3" i="113"/>
  <c r="U5" i="113"/>
  <c r="U11" i="113"/>
  <c r="U5" i="84"/>
  <c r="U11" i="84"/>
  <c r="U17" i="84"/>
  <c r="U25" i="84"/>
  <c r="U20" i="97"/>
  <c r="U30" i="97"/>
  <c r="U3" i="110"/>
  <c r="U11" i="110"/>
  <c r="U17" i="110"/>
  <c r="U22" i="110"/>
  <c r="U8" i="103"/>
  <c r="U14" i="103"/>
  <c r="U20" i="103"/>
  <c r="U22" i="103"/>
  <c r="U28" i="103"/>
  <c r="U30" i="103"/>
  <c r="U17" i="99"/>
  <c r="U8" i="112"/>
  <c r="U14" i="112"/>
  <c r="U20" i="112"/>
  <c r="U22" i="112"/>
  <c r="U28" i="112"/>
  <c r="U30" i="112"/>
  <c r="U8" i="95"/>
  <c r="U14" i="95"/>
  <c r="U20" i="95"/>
  <c r="U28" i="95"/>
  <c r="U30" i="95"/>
  <c r="U3" i="126"/>
  <c r="U5" i="126"/>
  <c r="U11" i="126"/>
  <c r="U17" i="126"/>
  <c r="U3" i="142"/>
  <c r="U30" i="98"/>
  <c r="U3" i="101"/>
  <c r="U30" i="101"/>
  <c r="U3" i="137"/>
  <c r="U5" i="137"/>
  <c r="U11" i="137"/>
  <c r="U25" i="137"/>
  <c r="U28" i="126"/>
  <c r="U30" i="137"/>
  <c r="U3" i="128"/>
  <c r="U20" i="128"/>
  <c r="U28" i="128"/>
  <c r="U28" i="102"/>
  <c r="U8" i="88"/>
  <c r="U28" i="88"/>
  <c r="U28" i="116"/>
  <c r="U20" i="104"/>
  <c r="U28" i="104"/>
  <c r="U30" i="89"/>
  <c r="U22" i="89"/>
  <c r="U20" i="89"/>
  <c r="U14" i="89"/>
  <c r="U8" i="89"/>
  <c r="U14" i="94"/>
  <c r="U20" i="94"/>
  <c r="U8" i="98"/>
  <c r="U28" i="98"/>
  <c r="U22" i="97"/>
  <c r="U28" i="97"/>
  <c r="U28" i="117"/>
  <c r="U27" i="119"/>
  <c r="U11" i="119"/>
  <c r="U17" i="119"/>
  <c r="U28" i="100"/>
  <c r="U28" i="120"/>
  <c r="U20" i="134"/>
  <c r="U17" i="134"/>
  <c r="U14" i="134"/>
  <c r="U28" i="107"/>
  <c r="U3" i="107"/>
  <c r="U28" i="141"/>
  <c r="U8" i="121"/>
  <c r="U14" i="121"/>
  <c r="U20" i="121"/>
  <c r="U5" i="110"/>
  <c r="U25" i="95"/>
  <c r="U28" i="92"/>
  <c r="U3" i="92"/>
  <c r="U28" i="118"/>
  <c r="U28" i="114"/>
  <c r="U28" i="4"/>
  <c r="U3" i="90"/>
  <c r="U5" i="90"/>
  <c r="U11" i="90"/>
  <c r="U17" i="90"/>
  <c r="U25" i="90"/>
  <c r="U27" i="90"/>
  <c r="U14" i="91"/>
  <c r="U20" i="91"/>
  <c r="U22" i="91"/>
  <c r="U28" i="91"/>
  <c r="U30" i="124"/>
  <c r="U20" i="115"/>
  <c r="U28" i="115"/>
  <c r="U3" i="112"/>
  <c r="U5" i="142"/>
  <c r="U28" i="142"/>
  <c r="U22" i="106"/>
  <c r="U28" i="106"/>
  <c r="U3" i="140"/>
  <c r="U8" i="111"/>
  <c r="U14" i="111"/>
  <c r="U20" i="111"/>
  <c r="U28" i="86"/>
  <c r="U11" i="127"/>
  <c r="U17" i="127"/>
  <c r="U27" i="127"/>
  <c r="U30" i="134"/>
  <c r="U28" i="134"/>
  <c r="U27" i="134"/>
  <c r="U25" i="134"/>
  <c r="U22" i="134"/>
  <c r="U11" i="134"/>
  <c r="U8" i="134"/>
  <c r="U5" i="134"/>
  <c r="U3" i="134"/>
  <c r="U8" i="116"/>
  <c r="U14" i="116"/>
  <c r="U20" i="116"/>
  <c r="U27" i="105"/>
  <c r="U8" i="105"/>
  <c r="U14" i="105"/>
  <c r="U20" i="105"/>
  <c r="U22" i="99"/>
  <c r="U8" i="99"/>
  <c r="U5" i="99"/>
  <c r="U30" i="99"/>
  <c r="U27" i="99"/>
  <c r="U25" i="99"/>
  <c r="U11" i="99"/>
  <c r="U3" i="99"/>
  <c r="U11" i="120"/>
  <c r="U5" i="128"/>
  <c r="U11" i="128"/>
  <c r="U27" i="128"/>
  <c r="U22" i="126"/>
  <c r="U25" i="115"/>
  <c r="U27" i="115"/>
  <c r="U25" i="110"/>
  <c r="U3" i="4"/>
  <c r="U5" i="4"/>
  <c r="U11" i="4"/>
  <c r="U17" i="4"/>
  <c r="U25" i="4"/>
  <c r="U27" i="4"/>
  <c r="U3" i="118"/>
  <c r="U5" i="118"/>
  <c r="U11" i="118"/>
  <c r="U17" i="118"/>
  <c r="U25" i="118"/>
  <c r="U27" i="118"/>
  <c r="U22" i="111"/>
  <c r="U28" i="111"/>
  <c r="U20" i="98"/>
  <c r="U22" i="98"/>
  <c r="U25" i="104"/>
  <c r="U27" i="104"/>
  <c r="U8" i="84"/>
  <c r="U14" i="84"/>
  <c r="U20" i="84"/>
  <c r="U22" i="84"/>
  <c r="U27" i="84"/>
  <c r="U3" i="114"/>
  <c r="U5" i="114"/>
  <c r="U11" i="114"/>
  <c r="U17" i="114"/>
  <c r="U25" i="114"/>
  <c r="U27" i="114"/>
  <c r="U22" i="142"/>
  <c r="U11" i="142"/>
  <c r="U17" i="142"/>
  <c r="U25" i="142"/>
  <c r="U27" i="142"/>
  <c r="U22" i="95"/>
  <c r="U27" i="95"/>
  <c r="U3" i="86"/>
  <c r="U11" i="86"/>
  <c r="U17" i="86"/>
  <c r="U25" i="86"/>
  <c r="U27" i="86"/>
  <c r="U3" i="97"/>
  <c r="U25" i="97"/>
  <c r="U27" i="97"/>
  <c r="U3" i="129"/>
  <c r="U5" i="129"/>
  <c r="U11" i="129"/>
  <c r="U22" i="129"/>
  <c r="U22" i="121"/>
  <c r="U28" i="121"/>
  <c r="U3" i="121"/>
  <c r="U25" i="121"/>
  <c r="U25" i="124"/>
  <c r="U27" i="124"/>
  <c r="U20" i="124"/>
  <c r="U22" i="124"/>
  <c r="U3" i="123"/>
  <c r="U5" i="123"/>
  <c r="U11" i="123"/>
  <c r="U17" i="123"/>
  <c r="U3" i="122"/>
  <c r="U5" i="122"/>
  <c r="U11" i="122"/>
  <c r="U17" i="122"/>
  <c r="U28" i="122"/>
  <c r="U30" i="122"/>
  <c r="U8" i="138"/>
  <c r="U14" i="138"/>
  <c r="U20" i="138"/>
  <c r="U22" i="138"/>
  <c r="U28" i="138"/>
  <c r="U30" i="138"/>
  <c r="U3" i="138"/>
  <c r="U5" i="138"/>
  <c r="U25" i="138"/>
  <c r="U3" i="87"/>
  <c r="U5" i="87"/>
  <c r="U25" i="87"/>
  <c r="U27" i="87"/>
  <c r="U25" i="117"/>
  <c r="U27" i="117"/>
  <c r="U5" i="92"/>
  <c r="U11" i="92"/>
  <c r="U17" i="92"/>
  <c r="U27" i="108"/>
  <c r="U27" i="102"/>
  <c r="U17" i="100"/>
  <c r="U25" i="100"/>
  <c r="U27" i="100"/>
  <c r="U25" i="106"/>
  <c r="U27" i="106"/>
  <c r="U8" i="96"/>
  <c r="U14" i="96"/>
  <c r="U27" i="140"/>
  <c r="U27" i="88"/>
  <c r="U22" i="109"/>
  <c r="U3" i="109"/>
  <c r="U27" i="109"/>
  <c r="U17" i="113"/>
  <c r="U25" i="113"/>
  <c r="U27" i="113"/>
  <c r="U8" i="100"/>
  <c r="U14" i="100"/>
  <c r="U20" i="100"/>
  <c r="U25" i="116"/>
  <c r="U28" i="124"/>
  <c r="U25" i="127"/>
  <c r="U3" i="106"/>
  <c r="U20" i="108"/>
  <c r="U28" i="108"/>
  <c r="U3" i="141"/>
  <c r="U3" i="102"/>
  <c r="U11" i="85"/>
  <c r="U5" i="109"/>
  <c r="U28" i="94"/>
  <c r="U3" i="119"/>
  <c r="U5" i="119"/>
  <c r="U25" i="119"/>
  <c r="U25" i="92"/>
  <c r="U3" i="120"/>
  <c r="U25" i="120"/>
  <c r="U3" i="115"/>
  <c r="U30" i="115"/>
  <c r="U30" i="88"/>
  <c r="U3" i="89"/>
  <c r="U25" i="122"/>
  <c r="U25" i="107"/>
  <c r="U3" i="124"/>
  <c r="U3" i="117"/>
  <c r="U11" i="138"/>
  <c r="U20" i="85"/>
  <c r="U28" i="109"/>
  <c r="U30" i="109"/>
  <c r="U3" i="91"/>
  <c r="U5" i="111"/>
  <c r="U28" i="129"/>
  <c r="U20" i="88"/>
  <c r="U22" i="122"/>
  <c r="U22" i="100"/>
  <c r="U22" i="116"/>
  <c r="U22" i="127"/>
  <c r="U5" i="96"/>
  <c r="U11" i="96"/>
  <c r="U25" i="96"/>
  <c r="U27" i="96"/>
  <c r="U8" i="108"/>
  <c r="U14" i="108"/>
  <c r="U22" i="108"/>
  <c r="U30" i="108"/>
  <c r="U8" i="135"/>
  <c r="U14" i="135"/>
  <c r="U5" i="121"/>
  <c r="U11" i="121"/>
  <c r="U17" i="121"/>
  <c r="U5" i="107"/>
  <c r="U11" i="107"/>
  <c r="U17" i="107"/>
  <c r="U27" i="107"/>
  <c r="U5" i="124"/>
  <c r="U11" i="124"/>
  <c r="U17" i="124"/>
  <c r="U5" i="117"/>
  <c r="U11" i="117"/>
  <c r="U17" i="117"/>
  <c r="U17" i="138"/>
  <c r="U27" i="138"/>
  <c r="U5" i="106"/>
  <c r="U11" i="106"/>
  <c r="U17" i="106"/>
  <c r="U5" i="108"/>
  <c r="U11" i="135"/>
  <c r="U22" i="128"/>
  <c r="U14" i="123"/>
  <c r="U25" i="123"/>
  <c r="U27" i="123"/>
  <c r="U11" i="87"/>
  <c r="U17" i="87"/>
  <c r="U5" i="102"/>
  <c r="U11" i="102"/>
  <c r="U17" i="102"/>
  <c r="U8" i="140"/>
  <c r="U14" i="140"/>
  <c r="U20" i="140"/>
  <c r="U28" i="140"/>
  <c r="U22" i="85"/>
  <c r="U22" i="94"/>
  <c r="U22" i="92"/>
  <c r="U11" i="104"/>
  <c r="U17" i="104"/>
  <c r="U22" i="120"/>
  <c r="U22" i="118"/>
  <c r="U5" i="115"/>
  <c r="U11" i="115"/>
  <c r="U17" i="115"/>
  <c r="U22" i="88"/>
  <c r="U17" i="135"/>
  <c r="U25" i="135"/>
  <c r="U27" i="135"/>
  <c r="U5" i="141"/>
  <c r="U11" i="141"/>
  <c r="U17" i="141"/>
  <c r="U25" i="141"/>
  <c r="U27" i="141"/>
  <c r="U17" i="128"/>
  <c r="U8" i="123"/>
  <c r="U22" i="123"/>
  <c r="U5" i="93"/>
  <c r="U14" i="93"/>
  <c r="U20" i="93"/>
  <c r="U22" i="93"/>
  <c r="U11" i="109"/>
  <c r="U17" i="109"/>
  <c r="U11" i="91"/>
  <c r="U17" i="91"/>
  <c r="U25" i="91"/>
  <c r="U27" i="91"/>
  <c r="U8" i="94"/>
  <c r="U17" i="94"/>
  <c r="U25" i="94"/>
  <c r="U27" i="94"/>
  <c r="U14" i="119"/>
  <c r="U22" i="119"/>
  <c r="U27" i="92"/>
  <c r="U22" i="104"/>
  <c r="U5" i="120"/>
  <c r="U17" i="120"/>
  <c r="U27" i="120"/>
  <c r="U11" i="111"/>
  <c r="U17" i="111"/>
  <c r="U25" i="111"/>
  <c r="U27" i="111"/>
  <c r="U17" i="129"/>
  <c r="U25" i="129"/>
  <c r="U27" i="129"/>
  <c r="U8" i="118"/>
  <c r="U22" i="115"/>
  <c r="U3" i="88"/>
  <c r="U5" i="88"/>
  <c r="U11" i="88"/>
  <c r="U17" i="88"/>
  <c r="U5" i="86"/>
  <c r="U22" i="86"/>
  <c r="U5" i="89"/>
  <c r="U11" i="89"/>
  <c r="U17" i="89"/>
  <c r="U25" i="89"/>
  <c r="U27" i="89"/>
  <c r="U8" i="113"/>
  <c r="U14" i="113"/>
  <c r="U20" i="113"/>
  <c r="U22" i="113"/>
  <c r="U25" i="102"/>
  <c r="U5" i="140"/>
  <c r="U11" i="140"/>
  <c r="U17" i="140"/>
  <c r="N21" i="145"/>
  <c r="O21" i="145"/>
  <c r="P21" i="145"/>
  <c r="Q21" i="145"/>
  <c r="J5" i="113" l="1"/>
  <c r="V5" i="113" l="1"/>
  <c r="B15" i="148"/>
  <c r="B38" i="147" l="1"/>
  <c r="G31" i="130" l="1"/>
  <c r="G30" i="130"/>
  <c r="G29" i="130"/>
  <c r="G28" i="130"/>
  <c r="G27" i="130"/>
  <c r="G26" i="130"/>
  <c r="G25" i="130"/>
  <c r="G24" i="130"/>
  <c r="G23" i="130"/>
  <c r="G22" i="130"/>
  <c r="G21" i="130"/>
  <c r="G20" i="130"/>
  <c r="G19" i="130"/>
  <c r="G18" i="130"/>
  <c r="G17" i="130"/>
  <c r="G16" i="130"/>
  <c r="G15" i="130"/>
  <c r="G14" i="130"/>
  <c r="G13" i="130"/>
  <c r="G12" i="130"/>
  <c r="G11" i="130"/>
  <c r="G10" i="130"/>
  <c r="G9" i="130"/>
  <c r="G8" i="130"/>
  <c r="G7" i="130"/>
  <c r="G6" i="130"/>
  <c r="G5" i="130"/>
  <c r="G4" i="130"/>
  <c r="G3" i="130"/>
  <c r="G31" i="125"/>
  <c r="G30" i="125"/>
  <c r="G29" i="125"/>
  <c r="G28" i="125"/>
  <c r="G27" i="125"/>
  <c r="G26" i="125"/>
  <c r="G25" i="125"/>
  <c r="G24" i="125"/>
  <c r="G23" i="125"/>
  <c r="G22" i="125"/>
  <c r="G21" i="125"/>
  <c r="G20" i="125"/>
  <c r="G19" i="125"/>
  <c r="G18" i="125"/>
  <c r="G17" i="125"/>
  <c r="G16" i="125"/>
  <c r="G15" i="125"/>
  <c r="G14" i="125"/>
  <c r="G13" i="125"/>
  <c r="G12" i="125"/>
  <c r="G11" i="125"/>
  <c r="G10" i="125"/>
  <c r="G9" i="125"/>
  <c r="G8" i="125"/>
  <c r="G7" i="125"/>
  <c r="G6" i="125"/>
  <c r="G5" i="125"/>
  <c r="G4" i="125"/>
  <c r="G3" i="125"/>
  <c r="G31" i="132"/>
  <c r="G30" i="132"/>
  <c r="G29" i="132"/>
  <c r="G28" i="132"/>
  <c r="G27" i="132"/>
  <c r="G26" i="132"/>
  <c r="G25" i="132"/>
  <c r="G24" i="132"/>
  <c r="G23" i="132"/>
  <c r="G22" i="132"/>
  <c r="G21" i="132"/>
  <c r="G20" i="132"/>
  <c r="G19" i="132"/>
  <c r="G18" i="132"/>
  <c r="G17" i="132"/>
  <c r="G16" i="132"/>
  <c r="G15" i="132"/>
  <c r="G14" i="132"/>
  <c r="G13" i="132"/>
  <c r="G12" i="132"/>
  <c r="G11" i="132"/>
  <c r="G10" i="132"/>
  <c r="G9" i="132"/>
  <c r="G8" i="132"/>
  <c r="G7" i="132"/>
  <c r="G6" i="132"/>
  <c r="G5" i="132"/>
  <c r="G4" i="132"/>
  <c r="G3" i="132"/>
  <c r="G31" i="131"/>
  <c r="G30" i="131"/>
  <c r="G29" i="131"/>
  <c r="G28" i="131"/>
  <c r="G27" i="131"/>
  <c r="G26" i="131"/>
  <c r="G25" i="131"/>
  <c r="G24" i="131"/>
  <c r="G23" i="131"/>
  <c r="G22" i="131"/>
  <c r="G21" i="131"/>
  <c r="G20" i="131"/>
  <c r="G19" i="131"/>
  <c r="G18" i="131"/>
  <c r="G17" i="131"/>
  <c r="G16" i="131"/>
  <c r="G15" i="131"/>
  <c r="G14" i="131"/>
  <c r="G13" i="131"/>
  <c r="G12" i="131"/>
  <c r="G11" i="131"/>
  <c r="G10" i="131"/>
  <c r="G9" i="131"/>
  <c r="G8" i="131"/>
  <c r="G7" i="131"/>
  <c r="G6" i="131"/>
  <c r="G5" i="131"/>
  <c r="G4" i="131"/>
  <c r="G3" i="131"/>
  <c r="G30" i="136"/>
  <c r="G24" i="136"/>
  <c r="G22" i="136"/>
  <c r="G21" i="136"/>
  <c r="G8" i="136"/>
  <c r="G4" i="136" l="1"/>
  <c r="G20" i="136"/>
  <c r="G20" i="145"/>
  <c r="G19" i="145"/>
  <c r="G21" i="145"/>
  <c r="G3" i="145"/>
  <c r="G5" i="145"/>
  <c r="G7" i="145"/>
  <c r="G9" i="145"/>
  <c r="G11" i="145"/>
  <c r="G13" i="145"/>
  <c r="G15" i="145"/>
  <c r="G17" i="145"/>
  <c r="G23" i="145"/>
  <c r="G25" i="145"/>
  <c r="G27" i="145"/>
  <c r="G29" i="145"/>
  <c r="G31" i="145"/>
  <c r="G4" i="145"/>
  <c r="I3" i="145" s="1"/>
  <c r="G6" i="145"/>
  <c r="G8" i="145"/>
  <c r="I8" i="145" s="1"/>
  <c r="G10" i="145"/>
  <c r="G12" i="145"/>
  <c r="I11" i="145" s="1"/>
  <c r="G14" i="145"/>
  <c r="I14" i="145" s="1"/>
  <c r="G16" i="145"/>
  <c r="G18" i="145"/>
  <c r="G22" i="145"/>
  <c r="I22" i="145" s="1"/>
  <c r="G24" i="145"/>
  <c r="G26" i="145"/>
  <c r="G28" i="145"/>
  <c r="G30" i="145"/>
  <c r="I30" i="145" s="1"/>
  <c r="G9" i="136"/>
  <c r="G17" i="136"/>
  <c r="G6" i="136"/>
  <c r="G10" i="136"/>
  <c r="G16" i="136"/>
  <c r="G13" i="136"/>
  <c r="G15" i="136"/>
  <c r="G19" i="136"/>
  <c r="G23" i="136"/>
  <c r="G28" i="136"/>
  <c r="G18" i="136"/>
  <c r="G14" i="136"/>
  <c r="G12" i="136"/>
  <c r="G26" i="136"/>
  <c r="G3" i="136"/>
  <c r="G5" i="136"/>
  <c r="G7" i="136"/>
  <c r="G11" i="136"/>
  <c r="G25" i="136"/>
  <c r="G27" i="136"/>
  <c r="G29" i="136"/>
  <c r="G31" i="136"/>
  <c r="I5" i="145" l="1"/>
  <c r="I17" i="145"/>
  <c r="I28" i="145"/>
  <c r="I20" i="145"/>
  <c r="I25" i="145"/>
  <c r="I27" i="145"/>
  <c r="J31" i="142"/>
  <c r="V31" i="142" s="1"/>
  <c r="J30" i="142"/>
  <c r="V30" i="142" s="1"/>
  <c r="I30" i="142"/>
  <c r="F30" i="142"/>
  <c r="J29" i="142"/>
  <c r="V29" i="142" s="1"/>
  <c r="J28" i="142"/>
  <c r="V28" i="142" s="1"/>
  <c r="I28" i="142"/>
  <c r="F28" i="142"/>
  <c r="J27" i="142"/>
  <c r="V27" i="142" s="1"/>
  <c r="I27" i="142"/>
  <c r="F27" i="142"/>
  <c r="J26" i="142"/>
  <c r="V26" i="142" s="1"/>
  <c r="J25" i="142"/>
  <c r="V25" i="142" s="1"/>
  <c r="I25" i="142"/>
  <c r="F25" i="142"/>
  <c r="J24" i="142"/>
  <c r="V24" i="142" s="1"/>
  <c r="J23" i="142"/>
  <c r="V23" i="142" s="1"/>
  <c r="J22" i="142"/>
  <c r="V22" i="142" s="1"/>
  <c r="I22" i="142"/>
  <c r="F22" i="142"/>
  <c r="J21" i="142"/>
  <c r="V21" i="142" s="1"/>
  <c r="J20" i="142"/>
  <c r="V20" i="142" s="1"/>
  <c r="I20" i="142"/>
  <c r="F20" i="142"/>
  <c r="J19" i="142"/>
  <c r="V19" i="142" s="1"/>
  <c r="J18" i="142"/>
  <c r="V18" i="142" s="1"/>
  <c r="J17" i="142"/>
  <c r="V17" i="142" s="1"/>
  <c r="I17" i="142"/>
  <c r="F17" i="142"/>
  <c r="J16" i="142"/>
  <c r="V16" i="142" s="1"/>
  <c r="J15" i="142"/>
  <c r="V15" i="142" s="1"/>
  <c r="J14" i="142"/>
  <c r="V14" i="142" s="1"/>
  <c r="I14" i="142"/>
  <c r="F14" i="142"/>
  <c r="J13" i="142"/>
  <c r="V13" i="142" s="1"/>
  <c r="J12" i="142"/>
  <c r="V12" i="142" s="1"/>
  <c r="J11" i="142"/>
  <c r="V11" i="142" s="1"/>
  <c r="I11" i="142"/>
  <c r="F11" i="142"/>
  <c r="J10" i="142"/>
  <c r="V10" i="142" s="1"/>
  <c r="J9" i="142"/>
  <c r="V9" i="142" s="1"/>
  <c r="J8" i="142"/>
  <c r="V8" i="142" s="1"/>
  <c r="I8" i="142"/>
  <c r="F8" i="142"/>
  <c r="J7" i="142"/>
  <c r="V7" i="142" s="1"/>
  <c r="J6" i="142"/>
  <c r="V6" i="142" s="1"/>
  <c r="J5" i="142"/>
  <c r="V5" i="142" s="1"/>
  <c r="I5" i="142"/>
  <c r="F5" i="142"/>
  <c r="J4" i="142"/>
  <c r="V4" i="142" s="1"/>
  <c r="J3" i="142"/>
  <c r="V3" i="142" s="1"/>
  <c r="I3" i="142"/>
  <c r="F3" i="142"/>
  <c r="X28" i="142" l="1"/>
  <c r="X30" i="142"/>
  <c r="X17" i="142"/>
  <c r="X25" i="142"/>
  <c r="AM11" i="148" s="1"/>
  <c r="X8" i="142"/>
  <c r="X14" i="142"/>
  <c r="X3" i="142"/>
  <c r="X27" i="142"/>
  <c r="AM12" i="148" s="1"/>
  <c r="AM13" i="148"/>
  <c r="AM14" i="148"/>
  <c r="AM8" i="148"/>
  <c r="AR8" i="148" s="1"/>
  <c r="X20" i="142"/>
  <c r="X22" i="142"/>
  <c r="B32" i="147"/>
  <c r="X5" i="142"/>
  <c r="X11" i="142"/>
  <c r="AM3" i="148"/>
  <c r="AM5" i="148"/>
  <c r="AR5" i="148" s="1"/>
  <c r="AM7" i="148"/>
  <c r="AR7" i="148" s="1"/>
  <c r="L3" i="142"/>
  <c r="L5" i="142"/>
  <c r="L11" i="142"/>
  <c r="L17" i="142"/>
  <c r="L25" i="142"/>
  <c r="L27" i="142"/>
  <c r="L8" i="142"/>
  <c r="L14" i="142"/>
  <c r="L20" i="142"/>
  <c r="L28" i="142"/>
  <c r="L22" i="142"/>
  <c r="L30" i="142"/>
  <c r="J31" i="141"/>
  <c r="V31" i="141" s="1"/>
  <c r="J30" i="141"/>
  <c r="V30" i="141" s="1"/>
  <c r="I30" i="141"/>
  <c r="F30" i="141"/>
  <c r="J29" i="141"/>
  <c r="V29" i="141" s="1"/>
  <c r="J28" i="141"/>
  <c r="V28" i="141" s="1"/>
  <c r="I28" i="141"/>
  <c r="F28" i="141"/>
  <c r="J27" i="141"/>
  <c r="V27" i="141" s="1"/>
  <c r="I27" i="141"/>
  <c r="F27" i="141"/>
  <c r="J26" i="141"/>
  <c r="V26" i="141" s="1"/>
  <c r="J25" i="141"/>
  <c r="I25" i="141"/>
  <c r="F25" i="141"/>
  <c r="J24" i="141"/>
  <c r="V24" i="141" s="1"/>
  <c r="J23" i="141"/>
  <c r="V23" i="141" s="1"/>
  <c r="J22" i="141"/>
  <c r="V22" i="141" s="1"/>
  <c r="I22" i="141"/>
  <c r="F22" i="141"/>
  <c r="J21" i="141"/>
  <c r="V21" i="141" s="1"/>
  <c r="J20" i="141"/>
  <c r="V20" i="141" s="1"/>
  <c r="I20" i="141"/>
  <c r="F20" i="141"/>
  <c r="J19" i="141"/>
  <c r="V19" i="141" s="1"/>
  <c r="J18" i="141"/>
  <c r="V18" i="141" s="1"/>
  <c r="J17" i="141"/>
  <c r="I17" i="141"/>
  <c r="F17" i="141"/>
  <c r="J16" i="141"/>
  <c r="V16" i="141" s="1"/>
  <c r="J15" i="141"/>
  <c r="V15" i="141" s="1"/>
  <c r="J14" i="141"/>
  <c r="V14" i="141" s="1"/>
  <c r="I14" i="141"/>
  <c r="F14" i="141"/>
  <c r="J13" i="141"/>
  <c r="V13" i="141" s="1"/>
  <c r="J12" i="141"/>
  <c r="V12" i="141" s="1"/>
  <c r="J11" i="141"/>
  <c r="I11" i="141"/>
  <c r="F11" i="141"/>
  <c r="J10" i="141"/>
  <c r="V10" i="141" s="1"/>
  <c r="J9" i="141"/>
  <c r="V9" i="141" s="1"/>
  <c r="J8" i="141"/>
  <c r="V8" i="141" s="1"/>
  <c r="I8" i="141"/>
  <c r="F8" i="141"/>
  <c r="J7" i="141"/>
  <c r="V7" i="141" s="1"/>
  <c r="J6" i="141"/>
  <c r="V6" i="141" s="1"/>
  <c r="J5" i="141"/>
  <c r="I5" i="141"/>
  <c r="F5" i="141"/>
  <c r="J4" i="141"/>
  <c r="V4" i="141" s="1"/>
  <c r="J3" i="141"/>
  <c r="I3" i="141"/>
  <c r="F3" i="141"/>
  <c r="J31" i="140"/>
  <c r="V31" i="140" s="1"/>
  <c r="J30" i="140"/>
  <c r="V30" i="140" s="1"/>
  <c r="I30" i="140"/>
  <c r="F30" i="140"/>
  <c r="J29" i="140"/>
  <c r="V29" i="140" s="1"/>
  <c r="J28" i="140"/>
  <c r="V28" i="140" s="1"/>
  <c r="I28" i="140"/>
  <c r="F28" i="140"/>
  <c r="J27" i="140"/>
  <c r="V27" i="140" s="1"/>
  <c r="I27" i="140"/>
  <c r="F27" i="140"/>
  <c r="J26" i="140"/>
  <c r="V26" i="140" s="1"/>
  <c r="J25" i="140"/>
  <c r="V25" i="140" s="1"/>
  <c r="I25" i="140"/>
  <c r="F25" i="140"/>
  <c r="J24" i="140"/>
  <c r="V24" i="140" s="1"/>
  <c r="J23" i="140"/>
  <c r="V23" i="140" s="1"/>
  <c r="J22" i="140"/>
  <c r="I22" i="140"/>
  <c r="F22" i="140"/>
  <c r="J21" i="140"/>
  <c r="V21" i="140" s="1"/>
  <c r="J20" i="140"/>
  <c r="I20" i="140"/>
  <c r="F20" i="140"/>
  <c r="J19" i="140"/>
  <c r="V19" i="140" s="1"/>
  <c r="J18" i="140"/>
  <c r="V18" i="140" s="1"/>
  <c r="J17" i="140"/>
  <c r="V17" i="140" s="1"/>
  <c r="I17" i="140"/>
  <c r="F17" i="140"/>
  <c r="J16" i="140"/>
  <c r="V16" i="140" s="1"/>
  <c r="J15" i="140"/>
  <c r="V15" i="140" s="1"/>
  <c r="J14" i="140"/>
  <c r="I14" i="140"/>
  <c r="F14" i="140"/>
  <c r="J13" i="140"/>
  <c r="V13" i="140" s="1"/>
  <c r="J12" i="140"/>
  <c r="V12" i="140" s="1"/>
  <c r="J11" i="140"/>
  <c r="V11" i="140" s="1"/>
  <c r="I11" i="140"/>
  <c r="F11" i="140"/>
  <c r="J10" i="140"/>
  <c r="V10" i="140" s="1"/>
  <c r="J9" i="140"/>
  <c r="V9" i="140" s="1"/>
  <c r="J8" i="140"/>
  <c r="I8" i="140"/>
  <c r="F8" i="140"/>
  <c r="J7" i="140"/>
  <c r="V7" i="140" s="1"/>
  <c r="J6" i="140"/>
  <c r="V6" i="140" s="1"/>
  <c r="J5" i="140"/>
  <c r="I5" i="140"/>
  <c r="F5" i="140"/>
  <c r="J4" i="140"/>
  <c r="V4" i="140" s="1"/>
  <c r="J3" i="140"/>
  <c r="V3" i="140" s="1"/>
  <c r="I3" i="140"/>
  <c r="F3" i="140"/>
  <c r="X17" i="140" l="1"/>
  <c r="X25" i="140"/>
  <c r="X27" i="140"/>
  <c r="X20" i="141"/>
  <c r="X22" i="141"/>
  <c r="X30" i="141"/>
  <c r="X14" i="148" s="1"/>
  <c r="X28" i="141"/>
  <c r="X13" i="148"/>
  <c r="X28" i="140"/>
  <c r="X30" i="140"/>
  <c r="X27" i="141"/>
  <c r="X12" i="148" s="1"/>
  <c r="L20" i="140"/>
  <c r="V20" i="140"/>
  <c r="X20" i="140" s="1"/>
  <c r="L22" i="140"/>
  <c r="V22" i="140"/>
  <c r="X22" i="140" s="1"/>
  <c r="L17" i="141"/>
  <c r="V17" i="141"/>
  <c r="X17" i="141" s="1"/>
  <c r="L25" i="141"/>
  <c r="V25" i="141"/>
  <c r="X25" i="141" s="1"/>
  <c r="AM10" i="148"/>
  <c r="R8" i="148"/>
  <c r="R11" i="148"/>
  <c r="R12" i="148"/>
  <c r="X10" i="148"/>
  <c r="AM9" i="148"/>
  <c r="L8" i="140"/>
  <c r="V8" i="140"/>
  <c r="X8" i="140" s="1"/>
  <c r="L14" i="140"/>
  <c r="V14" i="140"/>
  <c r="X14" i="140" s="1"/>
  <c r="L3" i="141"/>
  <c r="V3" i="141"/>
  <c r="X3" i="141" s="1"/>
  <c r="X15" i="148"/>
  <c r="V5" i="141"/>
  <c r="L11" i="141"/>
  <c r="V11" i="141"/>
  <c r="X11" i="141" s="1"/>
  <c r="AM4" i="148"/>
  <c r="X3" i="140"/>
  <c r="R16" i="148"/>
  <c r="T16" i="148"/>
  <c r="V5" i="140"/>
  <c r="X11" i="140"/>
  <c r="X8" i="141"/>
  <c r="X14" i="141"/>
  <c r="AM6" i="148"/>
  <c r="AR6" i="148" s="1"/>
  <c r="L3" i="140"/>
  <c r="L5" i="140"/>
  <c r="T16" i="144"/>
  <c r="R16" i="144"/>
  <c r="L11" i="140"/>
  <c r="X3" i="144"/>
  <c r="L5" i="141"/>
  <c r="X15" i="144"/>
  <c r="X6" i="144"/>
  <c r="X8" i="144"/>
  <c r="X11" i="144"/>
  <c r="AM14" i="144"/>
  <c r="AM13" i="144"/>
  <c r="AM7" i="144"/>
  <c r="AM12" i="144"/>
  <c r="AM8" i="144"/>
  <c r="AM4" i="144"/>
  <c r="R5" i="144"/>
  <c r="R7" i="144"/>
  <c r="R9" i="144"/>
  <c r="R10" i="144"/>
  <c r="L30" i="140"/>
  <c r="AM10" i="144"/>
  <c r="AM9" i="144"/>
  <c r="AM5" i="144"/>
  <c r="AM11" i="144"/>
  <c r="AM6" i="144"/>
  <c r="AM3" i="144"/>
  <c r="L28" i="140"/>
  <c r="L27" i="141"/>
  <c r="L8" i="141"/>
  <c r="L14" i="141"/>
  <c r="L20" i="141"/>
  <c r="L28" i="141"/>
  <c r="L22" i="141"/>
  <c r="L30" i="141"/>
  <c r="L17" i="140"/>
  <c r="L25" i="140"/>
  <c r="L27" i="140"/>
  <c r="J31" i="138"/>
  <c r="V31" i="138" s="1"/>
  <c r="J30" i="138"/>
  <c r="V30" i="138" s="1"/>
  <c r="I30" i="138"/>
  <c r="F30" i="138"/>
  <c r="J29" i="138"/>
  <c r="V29" i="138" s="1"/>
  <c r="J28" i="138"/>
  <c r="V28" i="138" s="1"/>
  <c r="I28" i="138"/>
  <c r="F28" i="138"/>
  <c r="J27" i="138"/>
  <c r="I27" i="138"/>
  <c r="F27" i="138"/>
  <c r="J26" i="138"/>
  <c r="V26" i="138" s="1"/>
  <c r="J25" i="138"/>
  <c r="I25" i="138"/>
  <c r="F25" i="138"/>
  <c r="J24" i="138"/>
  <c r="V24" i="138" s="1"/>
  <c r="J23" i="138"/>
  <c r="V23" i="138" s="1"/>
  <c r="J22" i="138"/>
  <c r="V22" i="138" s="1"/>
  <c r="I22" i="138"/>
  <c r="F22" i="138"/>
  <c r="J21" i="138"/>
  <c r="V21" i="138" s="1"/>
  <c r="J20" i="138"/>
  <c r="V20" i="138" s="1"/>
  <c r="I20" i="138"/>
  <c r="F20" i="138"/>
  <c r="J19" i="138"/>
  <c r="V19" i="138" s="1"/>
  <c r="J18" i="138"/>
  <c r="V18" i="138" s="1"/>
  <c r="J17" i="138"/>
  <c r="I17" i="138"/>
  <c r="F17" i="138"/>
  <c r="J16" i="138"/>
  <c r="V16" i="138" s="1"/>
  <c r="J15" i="138"/>
  <c r="V15" i="138" s="1"/>
  <c r="J14" i="138"/>
  <c r="V14" i="138" s="1"/>
  <c r="I14" i="138"/>
  <c r="F14" i="138"/>
  <c r="J13" i="138"/>
  <c r="V13" i="138" s="1"/>
  <c r="J12" i="138"/>
  <c r="V12" i="138" s="1"/>
  <c r="J11" i="138"/>
  <c r="I11" i="138"/>
  <c r="F11" i="138"/>
  <c r="J10" i="138"/>
  <c r="V10" i="138" s="1"/>
  <c r="J9" i="138"/>
  <c r="V9" i="138" s="1"/>
  <c r="J8" i="138"/>
  <c r="V8" i="138" s="1"/>
  <c r="X8" i="138" s="1"/>
  <c r="I8" i="138"/>
  <c r="F8" i="138"/>
  <c r="J7" i="138"/>
  <c r="V7" i="138" s="1"/>
  <c r="J6" i="138"/>
  <c r="V6" i="138" s="1"/>
  <c r="J5" i="138"/>
  <c r="I5" i="138"/>
  <c r="F5" i="138"/>
  <c r="J4" i="138"/>
  <c r="V4" i="138" s="1"/>
  <c r="J3" i="138"/>
  <c r="I3" i="138"/>
  <c r="F3" i="138"/>
  <c r="X30" i="138" l="1"/>
  <c r="X9" i="148"/>
  <c r="X28" i="138"/>
  <c r="AB13" i="148"/>
  <c r="AB14" i="148"/>
  <c r="R14" i="148"/>
  <c r="R13" i="148"/>
  <c r="L17" i="138"/>
  <c r="V17" i="138"/>
  <c r="X17" i="138" s="1"/>
  <c r="L25" i="138"/>
  <c r="V25" i="138"/>
  <c r="X25" i="138" s="1"/>
  <c r="L27" i="138"/>
  <c r="V27" i="138"/>
  <c r="X27" i="138" s="1"/>
  <c r="X11" i="148"/>
  <c r="X8" i="148"/>
  <c r="R10" i="148"/>
  <c r="R9" i="148"/>
  <c r="X20" i="138"/>
  <c r="X22" i="138"/>
  <c r="AB5" i="148"/>
  <c r="X14" i="138"/>
  <c r="X7" i="148"/>
  <c r="R6" i="148"/>
  <c r="R3" i="148"/>
  <c r="X6" i="148"/>
  <c r="B13" i="147"/>
  <c r="X5" i="141"/>
  <c r="X3" i="148"/>
  <c r="R7" i="148"/>
  <c r="R5" i="148"/>
  <c r="L3" i="138"/>
  <c r="V3" i="138"/>
  <c r="X3" i="138" s="1"/>
  <c r="AB15" i="148"/>
  <c r="V5" i="138"/>
  <c r="L11" i="138"/>
  <c r="V11" i="138"/>
  <c r="X11" i="138" s="1"/>
  <c r="X5" i="148"/>
  <c r="B15" i="147"/>
  <c r="X5" i="140"/>
  <c r="AB3" i="144"/>
  <c r="R12" i="144"/>
  <c r="R8" i="144"/>
  <c r="X10" i="144"/>
  <c r="X9" i="144"/>
  <c r="X5" i="144"/>
  <c r="R13" i="144"/>
  <c r="X4" i="144"/>
  <c r="R4" i="144"/>
  <c r="AB6" i="144"/>
  <c r="AB8" i="144"/>
  <c r="AB11" i="144"/>
  <c r="AB12" i="144"/>
  <c r="R11" i="144"/>
  <c r="X14" i="144"/>
  <c r="X13" i="144"/>
  <c r="X7" i="144"/>
  <c r="X12" i="144"/>
  <c r="R14" i="144"/>
  <c r="R6" i="144"/>
  <c r="R3" i="144"/>
  <c r="L5" i="138"/>
  <c r="AB15" i="144"/>
  <c r="L8" i="138"/>
  <c r="L14" i="138"/>
  <c r="L20" i="138"/>
  <c r="L28" i="138"/>
  <c r="L30" i="138"/>
  <c r="L22" i="138"/>
  <c r="D4" i="125"/>
  <c r="D5" i="125"/>
  <c r="D6" i="125"/>
  <c r="D7" i="125"/>
  <c r="D8" i="125"/>
  <c r="D9" i="125"/>
  <c r="D10" i="125"/>
  <c r="D11" i="125"/>
  <c r="D12" i="125"/>
  <c r="D13" i="125"/>
  <c r="D14" i="125"/>
  <c r="D15" i="125"/>
  <c r="D16" i="125"/>
  <c r="D17" i="125"/>
  <c r="D18" i="125"/>
  <c r="D19" i="125"/>
  <c r="D20" i="125"/>
  <c r="D21" i="125"/>
  <c r="D22" i="125"/>
  <c r="D23" i="125"/>
  <c r="D24" i="125"/>
  <c r="D25" i="125"/>
  <c r="D26" i="125"/>
  <c r="D27" i="125"/>
  <c r="D28" i="125"/>
  <c r="D29" i="125"/>
  <c r="D30" i="125"/>
  <c r="D31" i="125"/>
  <c r="D3" i="125"/>
  <c r="J31" i="137"/>
  <c r="V31" i="137" s="1"/>
  <c r="J30" i="137"/>
  <c r="V30" i="137" s="1"/>
  <c r="X30" i="137" s="1"/>
  <c r="BE14" i="148" s="1"/>
  <c r="I30" i="137"/>
  <c r="F30" i="137"/>
  <c r="J29" i="137"/>
  <c r="V29" i="137" s="1"/>
  <c r="J28" i="137"/>
  <c r="V28" i="137" s="1"/>
  <c r="X28" i="137" s="1"/>
  <c r="BE13" i="148" s="1"/>
  <c r="I28" i="137"/>
  <c r="F28" i="137"/>
  <c r="J27" i="137"/>
  <c r="V27" i="137" s="1"/>
  <c r="I27" i="137"/>
  <c r="F27" i="137"/>
  <c r="J26" i="137"/>
  <c r="V26" i="137" s="1"/>
  <c r="J25" i="137"/>
  <c r="I25" i="137"/>
  <c r="F25" i="137"/>
  <c r="J24" i="137"/>
  <c r="V24" i="137" s="1"/>
  <c r="J23" i="137"/>
  <c r="V23" i="137" s="1"/>
  <c r="J22" i="137"/>
  <c r="V22" i="137" s="1"/>
  <c r="I22" i="137"/>
  <c r="F22" i="137"/>
  <c r="J21" i="137"/>
  <c r="V21" i="137" s="1"/>
  <c r="J20" i="137"/>
  <c r="V20" i="137" s="1"/>
  <c r="I20" i="137"/>
  <c r="F20" i="137"/>
  <c r="J19" i="137"/>
  <c r="V19" i="137" s="1"/>
  <c r="J18" i="137"/>
  <c r="V18" i="137" s="1"/>
  <c r="J17" i="137"/>
  <c r="I17" i="137"/>
  <c r="F17" i="137"/>
  <c r="J16" i="137"/>
  <c r="V16" i="137" s="1"/>
  <c r="J15" i="137"/>
  <c r="V15" i="137" s="1"/>
  <c r="J14" i="137"/>
  <c r="V14" i="137" s="1"/>
  <c r="X14" i="137" s="1"/>
  <c r="BE7" i="148" s="1"/>
  <c r="I14" i="137"/>
  <c r="F14" i="137"/>
  <c r="J13" i="137"/>
  <c r="V13" i="137" s="1"/>
  <c r="J12" i="137"/>
  <c r="V12" i="137" s="1"/>
  <c r="J11" i="137"/>
  <c r="I11" i="137"/>
  <c r="F11" i="137"/>
  <c r="J10" i="137"/>
  <c r="V10" i="137" s="1"/>
  <c r="J9" i="137"/>
  <c r="V9" i="137" s="1"/>
  <c r="J8" i="137"/>
  <c r="V8" i="137" s="1"/>
  <c r="X8" i="137" s="1"/>
  <c r="BE5" i="148" s="1"/>
  <c r="I8" i="137"/>
  <c r="F8" i="137"/>
  <c r="J7" i="137"/>
  <c r="V7" i="137" s="1"/>
  <c r="J6" i="137"/>
  <c r="V6" i="137" s="1"/>
  <c r="J5" i="137"/>
  <c r="I5" i="137"/>
  <c r="F5" i="137"/>
  <c r="J4" i="137"/>
  <c r="V4" i="137" s="1"/>
  <c r="J3" i="137"/>
  <c r="I3" i="137"/>
  <c r="F3" i="137"/>
  <c r="J24" i="133"/>
  <c r="V24" i="133" s="1"/>
  <c r="J28" i="133"/>
  <c r="V28" i="133" s="1"/>
  <c r="J30" i="133"/>
  <c r="V30" i="133" s="1"/>
  <c r="I30" i="136"/>
  <c r="I28" i="136"/>
  <c r="I27" i="136"/>
  <c r="I25" i="136"/>
  <c r="I22" i="136"/>
  <c r="I20" i="136"/>
  <c r="I17" i="136"/>
  <c r="I14" i="136"/>
  <c r="I11" i="136"/>
  <c r="I8" i="136"/>
  <c r="I5" i="136"/>
  <c r="I3" i="136"/>
  <c r="J31" i="135"/>
  <c r="V31" i="135" s="1"/>
  <c r="J30" i="135"/>
  <c r="V30" i="135" s="1"/>
  <c r="X30" i="135" s="1"/>
  <c r="I30" i="135"/>
  <c r="F30" i="135"/>
  <c r="J29" i="135"/>
  <c r="V29" i="135" s="1"/>
  <c r="J28" i="135"/>
  <c r="V28" i="135" s="1"/>
  <c r="X28" i="135" s="1"/>
  <c r="I28" i="135"/>
  <c r="F28" i="135"/>
  <c r="J27" i="135"/>
  <c r="V27" i="135" s="1"/>
  <c r="I27" i="135"/>
  <c r="F27" i="135"/>
  <c r="J26" i="135"/>
  <c r="V26" i="135" s="1"/>
  <c r="J25" i="135"/>
  <c r="V25" i="135" s="1"/>
  <c r="I25" i="135"/>
  <c r="F25" i="135"/>
  <c r="J24" i="135"/>
  <c r="V24" i="135" s="1"/>
  <c r="J23" i="135"/>
  <c r="V23" i="135" s="1"/>
  <c r="J22" i="135"/>
  <c r="V22" i="135" s="1"/>
  <c r="I22" i="135"/>
  <c r="F22" i="135"/>
  <c r="J21" i="135"/>
  <c r="V21" i="135" s="1"/>
  <c r="J20" i="135"/>
  <c r="V20" i="135" s="1"/>
  <c r="I20" i="135"/>
  <c r="F20" i="135"/>
  <c r="J19" i="135"/>
  <c r="V19" i="135" s="1"/>
  <c r="J18" i="135"/>
  <c r="V18" i="135" s="1"/>
  <c r="J17" i="135"/>
  <c r="V17" i="135" s="1"/>
  <c r="I17" i="135"/>
  <c r="F17" i="135"/>
  <c r="J16" i="135"/>
  <c r="V16" i="135" s="1"/>
  <c r="J15" i="135"/>
  <c r="V15" i="135" s="1"/>
  <c r="J14" i="135"/>
  <c r="V14" i="135" s="1"/>
  <c r="X14" i="135" s="1"/>
  <c r="I14" i="135"/>
  <c r="F14" i="135"/>
  <c r="J13" i="135"/>
  <c r="V13" i="135" s="1"/>
  <c r="J12" i="135"/>
  <c r="V12" i="135" s="1"/>
  <c r="J11" i="135"/>
  <c r="V11" i="135" s="1"/>
  <c r="I11" i="135"/>
  <c r="F11" i="135"/>
  <c r="J10" i="135"/>
  <c r="V10" i="135" s="1"/>
  <c r="J9" i="135"/>
  <c r="V9" i="135" s="1"/>
  <c r="J8" i="135"/>
  <c r="I8" i="135"/>
  <c r="F8" i="135"/>
  <c r="J7" i="135"/>
  <c r="V7" i="135" s="1"/>
  <c r="J6" i="135"/>
  <c r="V6" i="135" s="1"/>
  <c r="J5" i="135"/>
  <c r="I5" i="135"/>
  <c r="F5" i="135"/>
  <c r="J4" i="135"/>
  <c r="V4" i="135" s="1"/>
  <c r="J3" i="135"/>
  <c r="I3" i="135"/>
  <c r="F3" i="135"/>
  <c r="J31" i="134"/>
  <c r="V31" i="134" s="1"/>
  <c r="J30" i="134"/>
  <c r="V30" i="134" s="1"/>
  <c r="I30" i="134"/>
  <c r="F30" i="134"/>
  <c r="J29" i="134"/>
  <c r="V29" i="134" s="1"/>
  <c r="J28" i="134"/>
  <c r="V28" i="134" s="1"/>
  <c r="I28" i="134"/>
  <c r="F28" i="134"/>
  <c r="J27" i="134"/>
  <c r="V27" i="134" s="1"/>
  <c r="X27" i="134" s="1"/>
  <c r="BD12" i="148" s="1"/>
  <c r="I27" i="134"/>
  <c r="F27" i="134"/>
  <c r="J26" i="134"/>
  <c r="V26" i="134" s="1"/>
  <c r="J25" i="134"/>
  <c r="V25" i="134" s="1"/>
  <c r="X25" i="134" s="1"/>
  <c r="BD11" i="148" s="1"/>
  <c r="I25" i="134"/>
  <c r="F25" i="134"/>
  <c r="J24" i="134"/>
  <c r="V24" i="134" s="1"/>
  <c r="J23" i="134"/>
  <c r="J22" i="134"/>
  <c r="V22" i="134" s="1"/>
  <c r="I22" i="134"/>
  <c r="F22" i="134"/>
  <c r="J21" i="134"/>
  <c r="V21" i="134" s="1"/>
  <c r="J20" i="134"/>
  <c r="V20" i="134" s="1"/>
  <c r="I20" i="134"/>
  <c r="F20" i="134"/>
  <c r="J19" i="134"/>
  <c r="V19" i="134" s="1"/>
  <c r="J18" i="134"/>
  <c r="V18" i="134" s="1"/>
  <c r="J17" i="134"/>
  <c r="I17" i="134"/>
  <c r="F17" i="134"/>
  <c r="J16" i="134"/>
  <c r="V16" i="134" s="1"/>
  <c r="J15" i="134"/>
  <c r="V15" i="134" s="1"/>
  <c r="J14" i="134"/>
  <c r="V14" i="134" s="1"/>
  <c r="I14" i="134"/>
  <c r="F14" i="134"/>
  <c r="J13" i="134"/>
  <c r="V13" i="134" s="1"/>
  <c r="J12" i="134"/>
  <c r="V12" i="134" s="1"/>
  <c r="J11" i="134"/>
  <c r="I11" i="134"/>
  <c r="F11" i="134"/>
  <c r="J10" i="134"/>
  <c r="V10" i="134" s="1"/>
  <c r="J9" i="134"/>
  <c r="V9" i="134" s="1"/>
  <c r="J8" i="134"/>
  <c r="V8" i="134" s="1"/>
  <c r="I8" i="134"/>
  <c r="F8" i="134"/>
  <c r="J7" i="134"/>
  <c r="V7" i="134" s="1"/>
  <c r="J6" i="134"/>
  <c r="V6" i="134" s="1"/>
  <c r="J5" i="134"/>
  <c r="V5" i="134" s="1"/>
  <c r="I5" i="134"/>
  <c r="F5" i="134"/>
  <c r="J4" i="134"/>
  <c r="V4" i="134" s="1"/>
  <c r="J3" i="134"/>
  <c r="V3" i="134" s="1"/>
  <c r="X3" i="134" s="1"/>
  <c r="BD3" i="148" s="1"/>
  <c r="I3" i="134"/>
  <c r="F3" i="134"/>
  <c r="J3" i="133"/>
  <c r="V3" i="133" s="1"/>
  <c r="J31" i="133"/>
  <c r="V31" i="133" s="1"/>
  <c r="I30" i="133"/>
  <c r="J29" i="133"/>
  <c r="V29" i="133" s="1"/>
  <c r="I28" i="133"/>
  <c r="J27" i="133"/>
  <c r="V27" i="133" s="1"/>
  <c r="X27" i="133" s="1"/>
  <c r="I27" i="133"/>
  <c r="F27" i="133"/>
  <c r="J25" i="133"/>
  <c r="V25" i="133" s="1"/>
  <c r="I25" i="133"/>
  <c r="J23" i="133"/>
  <c r="V23" i="133" s="1"/>
  <c r="I22" i="133"/>
  <c r="J21" i="133"/>
  <c r="V21" i="133" s="1"/>
  <c r="I20" i="133"/>
  <c r="J19" i="133"/>
  <c r="V19" i="133" s="1"/>
  <c r="J18" i="133"/>
  <c r="V18" i="133" s="1"/>
  <c r="J17" i="133"/>
  <c r="V17" i="133" s="1"/>
  <c r="I17" i="133"/>
  <c r="F17" i="133"/>
  <c r="J16" i="133"/>
  <c r="V16" i="133" s="1"/>
  <c r="J15" i="133"/>
  <c r="V15" i="133" s="1"/>
  <c r="J14" i="133"/>
  <c r="V14" i="133" s="1"/>
  <c r="X14" i="133" s="1"/>
  <c r="I14" i="133"/>
  <c r="F14" i="133"/>
  <c r="J13" i="133"/>
  <c r="V13" i="133" s="1"/>
  <c r="J12" i="133"/>
  <c r="V12" i="133" s="1"/>
  <c r="J11" i="133"/>
  <c r="V11" i="133" s="1"/>
  <c r="I11" i="133"/>
  <c r="F11" i="133"/>
  <c r="J10" i="133"/>
  <c r="V10" i="133" s="1"/>
  <c r="J9" i="133"/>
  <c r="V9" i="133" s="1"/>
  <c r="J8" i="133"/>
  <c r="V8" i="133" s="1"/>
  <c r="X8" i="133" s="1"/>
  <c r="I8" i="133"/>
  <c r="F8" i="133"/>
  <c r="J7" i="133"/>
  <c r="V7" i="133" s="1"/>
  <c r="J6" i="133"/>
  <c r="V6" i="133" s="1"/>
  <c r="J5" i="133"/>
  <c r="V5" i="133" s="1"/>
  <c r="I5" i="133"/>
  <c r="F5" i="133"/>
  <c r="J4" i="133"/>
  <c r="V4" i="133" s="1"/>
  <c r="I3" i="133"/>
  <c r="D4" i="132"/>
  <c r="D5" i="132"/>
  <c r="D6" i="132"/>
  <c r="D7" i="132"/>
  <c r="D8" i="132"/>
  <c r="D9" i="132"/>
  <c r="D10" i="132"/>
  <c r="D11" i="132"/>
  <c r="D12" i="132"/>
  <c r="D13" i="132"/>
  <c r="D14" i="132"/>
  <c r="D15" i="132"/>
  <c r="D16" i="132"/>
  <c r="D17" i="132"/>
  <c r="J17" i="132" s="1"/>
  <c r="V17" i="132" s="1"/>
  <c r="D18" i="132"/>
  <c r="D19" i="132"/>
  <c r="J19" i="132" s="1"/>
  <c r="V19" i="132" s="1"/>
  <c r="D20" i="132"/>
  <c r="D21" i="132"/>
  <c r="D22" i="132"/>
  <c r="J22" i="132" s="1"/>
  <c r="V22" i="132" s="1"/>
  <c r="D23" i="132"/>
  <c r="D24" i="132"/>
  <c r="D25" i="132"/>
  <c r="J25" i="132" s="1"/>
  <c r="V25" i="132" s="1"/>
  <c r="D26" i="132"/>
  <c r="D27" i="132"/>
  <c r="D28" i="132"/>
  <c r="D29" i="132"/>
  <c r="D30" i="132"/>
  <c r="D31" i="132"/>
  <c r="D3" i="132"/>
  <c r="F3" i="132" s="1"/>
  <c r="I30" i="132"/>
  <c r="J29" i="132"/>
  <c r="V29" i="132" s="1"/>
  <c r="I28" i="132"/>
  <c r="J27" i="132"/>
  <c r="V27" i="132" s="1"/>
  <c r="I27" i="132"/>
  <c r="F27" i="132"/>
  <c r="I25" i="132"/>
  <c r="J24" i="132"/>
  <c r="V24" i="132" s="1"/>
  <c r="I22" i="132"/>
  <c r="I20" i="132"/>
  <c r="J18" i="132"/>
  <c r="V18" i="132" s="1"/>
  <c r="I17" i="132"/>
  <c r="J16" i="132"/>
  <c r="V16" i="132" s="1"/>
  <c r="J14" i="132"/>
  <c r="V14" i="132" s="1"/>
  <c r="I14" i="132"/>
  <c r="J13" i="132"/>
  <c r="V13" i="132" s="1"/>
  <c r="J12" i="132"/>
  <c r="V12" i="132" s="1"/>
  <c r="J11" i="132"/>
  <c r="V11" i="132" s="1"/>
  <c r="I11" i="132"/>
  <c r="F11" i="132"/>
  <c r="J10" i="132"/>
  <c r="V10" i="132" s="1"/>
  <c r="J9" i="132"/>
  <c r="V9" i="132" s="1"/>
  <c r="J8" i="132"/>
  <c r="V8" i="132" s="1"/>
  <c r="X8" i="132" s="1"/>
  <c r="I8" i="132"/>
  <c r="J7" i="132"/>
  <c r="V7" i="132" s="1"/>
  <c r="J6" i="132"/>
  <c r="V6" i="132" s="1"/>
  <c r="J5" i="132"/>
  <c r="V5" i="132" s="1"/>
  <c r="X5" i="132" s="1"/>
  <c r="I5" i="132"/>
  <c r="F5" i="132"/>
  <c r="J4" i="132"/>
  <c r="V4" i="132" s="1"/>
  <c r="I3" i="132"/>
  <c r="D4" i="131"/>
  <c r="D5" i="131"/>
  <c r="D6" i="131"/>
  <c r="D7" i="131"/>
  <c r="D8" i="131"/>
  <c r="J8" i="131" s="1"/>
  <c r="V8" i="131" s="1"/>
  <c r="D9" i="131"/>
  <c r="D10" i="131"/>
  <c r="J10" i="131" s="1"/>
  <c r="V10" i="131" s="1"/>
  <c r="D11" i="131"/>
  <c r="D12" i="131"/>
  <c r="J12" i="131" s="1"/>
  <c r="V12" i="131" s="1"/>
  <c r="D13" i="131"/>
  <c r="D14" i="131"/>
  <c r="J14" i="131" s="1"/>
  <c r="V14" i="131" s="1"/>
  <c r="D15" i="131"/>
  <c r="D16" i="131"/>
  <c r="J16" i="131" s="1"/>
  <c r="V16" i="131" s="1"/>
  <c r="D17" i="131"/>
  <c r="D18" i="131"/>
  <c r="D19" i="131"/>
  <c r="D20" i="131"/>
  <c r="D21" i="131"/>
  <c r="D22" i="131"/>
  <c r="J22" i="131" s="1"/>
  <c r="V22" i="131" s="1"/>
  <c r="D23" i="131"/>
  <c r="D24" i="131"/>
  <c r="J24" i="131" s="1"/>
  <c r="V24" i="131" s="1"/>
  <c r="D25" i="131"/>
  <c r="D26" i="131"/>
  <c r="D27" i="131"/>
  <c r="D28" i="131"/>
  <c r="D29" i="131"/>
  <c r="D30" i="131"/>
  <c r="D31" i="131"/>
  <c r="F30" i="131" s="1"/>
  <c r="D3" i="131"/>
  <c r="J31" i="131"/>
  <c r="V31" i="131" s="1"/>
  <c r="J30" i="131"/>
  <c r="V30" i="131" s="1"/>
  <c r="I30" i="131"/>
  <c r="J29" i="131"/>
  <c r="V29" i="131" s="1"/>
  <c r="J28" i="131"/>
  <c r="V28" i="131" s="1"/>
  <c r="I28" i="131"/>
  <c r="J27" i="131"/>
  <c r="V27" i="131" s="1"/>
  <c r="X27" i="131" s="1"/>
  <c r="I27" i="131"/>
  <c r="J25" i="131"/>
  <c r="V25" i="131" s="1"/>
  <c r="I25" i="131"/>
  <c r="I22" i="131"/>
  <c r="J21" i="131"/>
  <c r="V21" i="131" s="1"/>
  <c r="J20" i="131"/>
  <c r="V20" i="131" s="1"/>
  <c r="I20" i="131"/>
  <c r="F20" i="131"/>
  <c r="J19" i="131"/>
  <c r="V19" i="131" s="1"/>
  <c r="J18" i="131"/>
  <c r="V18" i="131" s="1"/>
  <c r="J17" i="131"/>
  <c r="V17" i="131" s="1"/>
  <c r="I17" i="131"/>
  <c r="J15" i="131"/>
  <c r="V15" i="131" s="1"/>
  <c r="I14" i="131"/>
  <c r="J13" i="131"/>
  <c r="V13" i="131" s="1"/>
  <c r="J11" i="131"/>
  <c r="V11" i="131" s="1"/>
  <c r="X11" i="131" s="1"/>
  <c r="I11" i="131"/>
  <c r="F11" i="131"/>
  <c r="J9" i="131"/>
  <c r="V9" i="131" s="1"/>
  <c r="I8" i="131"/>
  <c r="J7" i="131"/>
  <c r="V7" i="131" s="1"/>
  <c r="J6" i="131"/>
  <c r="V6" i="131" s="1"/>
  <c r="J5" i="131"/>
  <c r="V5" i="131" s="1"/>
  <c r="I5" i="131"/>
  <c r="F5" i="131"/>
  <c r="J4" i="131"/>
  <c r="V4" i="131" s="1"/>
  <c r="I3" i="131"/>
  <c r="D4" i="130"/>
  <c r="D5" i="130"/>
  <c r="D6" i="130"/>
  <c r="F5" i="130" s="1"/>
  <c r="D7" i="130"/>
  <c r="D8" i="130"/>
  <c r="J8" i="130" s="1"/>
  <c r="V8" i="130" s="1"/>
  <c r="D9" i="130"/>
  <c r="D10" i="130"/>
  <c r="J10" i="130" s="1"/>
  <c r="V10" i="130" s="1"/>
  <c r="D11" i="130"/>
  <c r="D12" i="130"/>
  <c r="F11" i="130" s="1"/>
  <c r="D13" i="130"/>
  <c r="D14" i="130"/>
  <c r="J14" i="130" s="1"/>
  <c r="V14" i="130" s="1"/>
  <c r="D15" i="130"/>
  <c r="J15" i="130" s="1"/>
  <c r="V15" i="130" s="1"/>
  <c r="D16" i="130"/>
  <c r="D17" i="130"/>
  <c r="J17" i="130" s="1"/>
  <c r="V17" i="130" s="1"/>
  <c r="D18" i="130"/>
  <c r="J18" i="130" s="1"/>
  <c r="V18" i="130" s="1"/>
  <c r="D19" i="130"/>
  <c r="D20" i="130"/>
  <c r="J20" i="130" s="1"/>
  <c r="V20" i="130" s="1"/>
  <c r="D21" i="130"/>
  <c r="J21" i="130" s="1"/>
  <c r="V21" i="130" s="1"/>
  <c r="D22" i="130"/>
  <c r="J22" i="130" s="1"/>
  <c r="V22" i="130" s="1"/>
  <c r="D23" i="130"/>
  <c r="J23" i="130" s="1"/>
  <c r="V23" i="130" s="1"/>
  <c r="D24" i="130"/>
  <c r="D25" i="130"/>
  <c r="J25" i="130" s="1"/>
  <c r="V25" i="130" s="1"/>
  <c r="D26" i="130"/>
  <c r="J26" i="130" s="1"/>
  <c r="V26" i="130" s="1"/>
  <c r="D27" i="130"/>
  <c r="D28" i="130"/>
  <c r="D29" i="130"/>
  <c r="D30" i="130"/>
  <c r="D31" i="130"/>
  <c r="D3" i="130"/>
  <c r="I30" i="130"/>
  <c r="I28" i="130"/>
  <c r="J27" i="130"/>
  <c r="V27" i="130" s="1"/>
  <c r="I27" i="130"/>
  <c r="I25" i="130"/>
  <c r="I22" i="130"/>
  <c r="I20" i="130"/>
  <c r="I17" i="130"/>
  <c r="I14" i="130"/>
  <c r="J12" i="130"/>
  <c r="V12" i="130" s="1"/>
  <c r="J11" i="130"/>
  <c r="V11" i="130" s="1"/>
  <c r="I11" i="130"/>
  <c r="J9" i="130"/>
  <c r="V9" i="130" s="1"/>
  <c r="I8" i="130"/>
  <c r="J5" i="130"/>
  <c r="V5" i="130" s="1"/>
  <c r="I5" i="130"/>
  <c r="I3" i="130"/>
  <c r="X20" i="131" l="1"/>
  <c r="F28" i="131"/>
  <c r="X5" i="131"/>
  <c r="X17" i="131"/>
  <c r="X28" i="131"/>
  <c r="X30" i="131"/>
  <c r="F27" i="131"/>
  <c r="F25" i="131"/>
  <c r="F17" i="131"/>
  <c r="X14" i="131"/>
  <c r="X8" i="131"/>
  <c r="X11" i="132"/>
  <c r="F22" i="132"/>
  <c r="X17" i="132"/>
  <c r="F14" i="132"/>
  <c r="X22" i="130"/>
  <c r="X20" i="130"/>
  <c r="X14" i="130"/>
  <c r="X11" i="130"/>
  <c r="X25" i="130"/>
  <c r="X17" i="130"/>
  <c r="J3" i="130"/>
  <c r="V3" i="130" s="1"/>
  <c r="F3" i="130"/>
  <c r="X8" i="130"/>
  <c r="X30" i="133"/>
  <c r="X5" i="133"/>
  <c r="X11" i="133"/>
  <c r="X17" i="133"/>
  <c r="X3" i="133"/>
  <c r="X28" i="133"/>
  <c r="X17" i="135"/>
  <c r="X25" i="135"/>
  <c r="Z13" i="148"/>
  <c r="Z14" i="148"/>
  <c r="X28" i="134"/>
  <c r="BD13" i="148" s="1"/>
  <c r="X30" i="134"/>
  <c r="BD14" i="148" s="1"/>
  <c r="X27" i="135"/>
  <c r="Z12" i="148" s="1"/>
  <c r="X27" i="137"/>
  <c r="BE12" i="148" s="1"/>
  <c r="J23" i="132"/>
  <c r="V23" i="132" s="1"/>
  <c r="X22" i="132" s="1"/>
  <c r="L17" i="134"/>
  <c r="V17" i="134"/>
  <c r="X17" i="134" s="1"/>
  <c r="BD8" i="148" s="1"/>
  <c r="L22" i="134"/>
  <c r="V23" i="134"/>
  <c r="X20" i="135"/>
  <c r="X22" i="135"/>
  <c r="X20" i="137"/>
  <c r="BE9" i="148" s="1"/>
  <c r="X22" i="137"/>
  <c r="BE10" i="148" s="1"/>
  <c r="AB10" i="148"/>
  <c r="AB12" i="148"/>
  <c r="AB11" i="148"/>
  <c r="AB8" i="148"/>
  <c r="X20" i="134"/>
  <c r="BD9" i="148" s="1"/>
  <c r="X22" i="134"/>
  <c r="BD10" i="148" s="1"/>
  <c r="Z8" i="148"/>
  <c r="Z11" i="148"/>
  <c r="L17" i="137"/>
  <c r="V17" i="137"/>
  <c r="X17" i="137" s="1"/>
  <c r="BE8" i="148" s="1"/>
  <c r="L25" i="137"/>
  <c r="V25" i="137"/>
  <c r="X25" i="137" s="1"/>
  <c r="BE11" i="148" s="1"/>
  <c r="AB9" i="148"/>
  <c r="J6" i="130"/>
  <c r="V6" i="130" s="1"/>
  <c r="X5" i="130" s="1"/>
  <c r="X8" i="134"/>
  <c r="BD5" i="148" s="1"/>
  <c r="X14" i="134"/>
  <c r="BD7" i="148" s="1"/>
  <c r="Z15" i="144"/>
  <c r="V3" i="135"/>
  <c r="X3" i="135" s="1"/>
  <c r="Z15" i="148"/>
  <c r="V5" i="135"/>
  <c r="X11" i="135"/>
  <c r="L3" i="137"/>
  <c r="V3" i="137"/>
  <c r="X3" i="137" s="1"/>
  <c r="BE3" i="148" s="1"/>
  <c r="L5" i="137"/>
  <c r="V5" i="137"/>
  <c r="X5" i="137" s="1"/>
  <c r="BE4" i="148" s="1"/>
  <c r="L11" i="137"/>
  <c r="V11" i="137"/>
  <c r="X11" i="137" s="1"/>
  <c r="BE6" i="148" s="1"/>
  <c r="R4" i="148"/>
  <c r="AB6" i="148"/>
  <c r="B21" i="147"/>
  <c r="X5" i="138"/>
  <c r="AB3" i="148"/>
  <c r="X4" i="148"/>
  <c r="F8" i="132"/>
  <c r="L3" i="134"/>
  <c r="B52" i="147"/>
  <c r="X5" i="134"/>
  <c r="BD4" i="148" s="1"/>
  <c r="L11" i="134"/>
  <c r="V11" i="134"/>
  <c r="X11" i="134" s="1"/>
  <c r="BD6" i="148" s="1"/>
  <c r="L8" i="135"/>
  <c r="V8" i="135"/>
  <c r="X8" i="135" s="1"/>
  <c r="Z7" i="148"/>
  <c r="AB7" i="148"/>
  <c r="B59" i="147"/>
  <c r="F8" i="130"/>
  <c r="F8" i="131"/>
  <c r="F14" i="131"/>
  <c r="J26" i="131"/>
  <c r="V26" i="131" s="1"/>
  <c r="X25" i="131" s="1"/>
  <c r="F22" i="131"/>
  <c r="F17" i="132"/>
  <c r="L30" i="134"/>
  <c r="L8" i="137"/>
  <c r="L14" i="137"/>
  <c r="L20" i="137"/>
  <c r="AB14" i="144"/>
  <c r="AB9" i="144"/>
  <c r="AB5" i="144"/>
  <c r="AB4" i="144"/>
  <c r="Z5" i="144"/>
  <c r="AB10" i="144"/>
  <c r="AB13" i="144"/>
  <c r="AB7" i="144"/>
  <c r="D31" i="145"/>
  <c r="J31" i="145" s="1"/>
  <c r="V31" i="145" s="1"/>
  <c r="D29" i="145"/>
  <c r="J29" i="145" s="1"/>
  <c r="V29" i="145" s="1"/>
  <c r="D27" i="145"/>
  <c r="J27" i="145" s="1"/>
  <c r="V27" i="145" s="1"/>
  <c r="D25" i="145"/>
  <c r="J25" i="145" s="1"/>
  <c r="V25" i="145" s="1"/>
  <c r="D23" i="145"/>
  <c r="J23" i="145" s="1"/>
  <c r="V23" i="145" s="1"/>
  <c r="D19" i="145"/>
  <c r="J19" i="145" s="1"/>
  <c r="V19" i="145" s="1"/>
  <c r="D17" i="145"/>
  <c r="J17" i="145" s="1"/>
  <c r="D15" i="145"/>
  <c r="J15" i="145" s="1"/>
  <c r="V15" i="145" s="1"/>
  <c r="D13" i="145"/>
  <c r="J13" i="145" s="1"/>
  <c r="V13" i="145" s="1"/>
  <c r="D11" i="145"/>
  <c r="J11" i="145" s="1"/>
  <c r="D9" i="145"/>
  <c r="J9" i="145" s="1"/>
  <c r="V9" i="145" s="1"/>
  <c r="D7" i="145"/>
  <c r="J7" i="145" s="1"/>
  <c r="V7" i="145" s="1"/>
  <c r="D5" i="145"/>
  <c r="J5" i="145" s="1"/>
  <c r="D24" i="145"/>
  <c r="J24" i="145" s="1"/>
  <c r="V24" i="145" s="1"/>
  <c r="D22" i="145"/>
  <c r="J22" i="145" s="1"/>
  <c r="D18" i="145"/>
  <c r="J18" i="145" s="1"/>
  <c r="V18" i="145" s="1"/>
  <c r="D16" i="145"/>
  <c r="J16" i="145" s="1"/>
  <c r="V16" i="145" s="1"/>
  <c r="D14" i="145"/>
  <c r="J14" i="145" s="1"/>
  <c r="D12" i="145"/>
  <c r="J12" i="145" s="1"/>
  <c r="V12" i="145" s="1"/>
  <c r="D10" i="145"/>
  <c r="J10" i="145" s="1"/>
  <c r="V10" i="145" s="1"/>
  <c r="D8" i="145"/>
  <c r="F8" i="145" s="1"/>
  <c r="D6" i="145"/>
  <c r="J6" i="145" s="1"/>
  <c r="V6" i="145" s="1"/>
  <c r="D4" i="145"/>
  <c r="J4" i="145" s="1"/>
  <c r="V4" i="145" s="1"/>
  <c r="J3" i="132"/>
  <c r="V3" i="132" s="1"/>
  <c r="X3" i="132" s="1"/>
  <c r="D3" i="145"/>
  <c r="F17" i="145"/>
  <c r="F11" i="145"/>
  <c r="D29" i="136"/>
  <c r="J29" i="136" s="1"/>
  <c r="V29" i="136" s="1"/>
  <c r="D21" i="145"/>
  <c r="J21" i="145" s="1"/>
  <c r="V21" i="145" s="1"/>
  <c r="J31" i="132"/>
  <c r="V31" i="132" s="1"/>
  <c r="J30" i="132"/>
  <c r="V30" i="132" s="1"/>
  <c r="D30" i="145"/>
  <c r="J28" i="132"/>
  <c r="V28" i="132" s="1"/>
  <c r="X28" i="132" s="1"/>
  <c r="D28" i="145"/>
  <c r="J26" i="132"/>
  <c r="V26" i="132" s="1"/>
  <c r="X25" i="132" s="1"/>
  <c r="D26" i="145"/>
  <c r="J26" i="145" s="1"/>
  <c r="V26" i="145" s="1"/>
  <c r="F14" i="145"/>
  <c r="J20" i="133"/>
  <c r="V20" i="133" s="1"/>
  <c r="X20" i="133" s="1"/>
  <c r="D20" i="145"/>
  <c r="L14" i="134"/>
  <c r="L20" i="135"/>
  <c r="L14" i="135"/>
  <c r="J23" i="131"/>
  <c r="V23" i="131" s="1"/>
  <c r="X22" i="131" s="1"/>
  <c r="J26" i="133"/>
  <c r="V26" i="133" s="1"/>
  <c r="X25" i="133" s="1"/>
  <c r="J22" i="133"/>
  <c r="V22" i="133" s="1"/>
  <c r="X22" i="133" s="1"/>
  <c r="F25" i="133"/>
  <c r="D26" i="136"/>
  <c r="J26" i="136" s="1"/>
  <c r="V26" i="136" s="1"/>
  <c r="D23" i="136"/>
  <c r="J23" i="136" s="1"/>
  <c r="V23" i="136" s="1"/>
  <c r="D11" i="136"/>
  <c r="J11" i="136" s="1"/>
  <c r="V11" i="136" s="1"/>
  <c r="D9" i="136"/>
  <c r="J9" i="136" s="1"/>
  <c r="V9" i="136" s="1"/>
  <c r="D6" i="136"/>
  <c r="J6" i="136" s="1"/>
  <c r="V6" i="136" s="1"/>
  <c r="D27" i="136"/>
  <c r="J27" i="136" s="1"/>
  <c r="V27" i="136" s="1"/>
  <c r="D25" i="136"/>
  <c r="J25" i="136" s="1"/>
  <c r="V25" i="136" s="1"/>
  <c r="D22" i="136"/>
  <c r="J22" i="136" s="1"/>
  <c r="V22" i="136" s="1"/>
  <c r="X22" i="136" s="1"/>
  <c r="D10" i="136"/>
  <c r="J10" i="136" s="1"/>
  <c r="V10" i="136" s="1"/>
  <c r="D8" i="136"/>
  <c r="J8" i="136" s="1"/>
  <c r="V8" i="136" s="1"/>
  <c r="X8" i="136" s="1"/>
  <c r="D5" i="136"/>
  <c r="J5" i="136" s="1"/>
  <c r="V5" i="136" s="1"/>
  <c r="X5" i="136" s="1"/>
  <c r="D12" i="136"/>
  <c r="J12" i="136" s="1"/>
  <c r="V12" i="136" s="1"/>
  <c r="J4" i="130"/>
  <c r="V4" i="130" s="1"/>
  <c r="D4" i="136"/>
  <c r="J4" i="136" s="1"/>
  <c r="V4" i="136" s="1"/>
  <c r="J24" i="130"/>
  <c r="V24" i="130" s="1"/>
  <c r="D24" i="136"/>
  <c r="J24" i="136" s="1"/>
  <c r="V24" i="136" s="1"/>
  <c r="D14" i="136"/>
  <c r="J14" i="136" s="1"/>
  <c r="V14" i="136" s="1"/>
  <c r="F14" i="130"/>
  <c r="J13" i="130"/>
  <c r="V13" i="130" s="1"/>
  <c r="D13" i="136"/>
  <c r="J13" i="136" s="1"/>
  <c r="V13" i="136" s="1"/>
  <c r="F20" i="130"/>
  <c r="J19" i="130"/>
  <c r="V19" i="130" s="1"/>
  <c r="D19" i="136"/>
  <c r="J19" i="136" s="1"/>
  <c r="V19" i="136" s="1"/>
  <c r="F17" i="130"/>
  <c r="J16" i="130"/>
  <c r="V16" i="130" s="1"/>
  <c r="D16" i="136"/>
  <c r="J16" i="136" s="1"/>
  <c r="V16" i="136" s="1"/>
  <c r="L28" i="134"/>
  <c r="L28" i="137"/>
  <c r="L27" i="137"/>
  <c r="L28" i="135"/>
  <c r="F27" i="130"/>
  <c r="J28" i="130"/>
  <c r="V28" i="130" s="1"/>
  <c r="F28" i="130"/>
  <c r="D7" i="136"/>
  <c r="J7" i="136" s="1"/>
  <c r="V7" i="136" s="1"/>
  <c r="J7" i="130"/>
  <c r="V7" i="130" s="1"/>
  <c r="J21" i="132"/>
  <c r="V21" i="132" s="1"/>
  <c r="D21" i="136"/>
  <c r="J21" i="136" s="1"/>
  <c r="V21" i="136" s="1"/>
  <c r="F20" i="132"/>
  <c r="J20" i="132"/>
  <c r="V20" i="132" s="1"/>
  <c r="D20" i="136"/>
  <c r="J20" i="136" s="1"/>
  <c r="V20" i="136" s="1"/>
  <c r="D18" i="136"/>
  <c r="J18" i="136" s="1"/>
  <c r="V18" i="136" s="1"/>
  <c r="D17" i="136"/>
  <c r="J17" i="136" s="1"/>
  <c r="V17" i="136" s="1"/>
  <c r="J15" i="132"/>
  <c r="V15" i="132" s="1"/>
  <c r="X14" i="132" s="1"/>
  <c r="D15" i="136"/>
  <c r="J15" i="136" s="1"/>
  <c r="V15" i="136" s="1"/>
  <c r="J3" i="131"/>
  <c r="V3" i="131" s="1"/>
  <c r="X3" i="131" s="1"/>
  <c r="J30" i="130"/>
  <c r="V30" i="130" s="1"/>
  <c r="D30" i="136"/>
  <c r="J30" i="136" s="1"/>
  <c r="V30" i="136" s="1"/>
  <c r="F30" i="130"/>
  <c r="J31" i="130"/>
  <c r="V31" i="130" s="1"/>
  <c r="D31" i="136"/>
  <c r="J31" i="136" s="1"/>
  <c r="V31" i="136" s="1"/>
  <c r="D28" i="136"/>
  <c r="J28" i="136" s="1"/>
  <c r="V28" i="136" s="1"/>
  <c r="X28" i="136" s="1"/>
  <c r="L11" i="130"/>
  <c r="L8" i="131"/>
  <c r="P8" i="145" s="1"/>
  <c r="L14" i="131"/>
  <c r="P14" i="145" s="1"/>
  <c r="L22" i="132"/>
  <c r="O22" i="145" s="1"/>
  <c r="L5" i="130"/>
  <c r="L17" i="130"/>
  <c r="M17" i="145" s="1"/>
  <c r="L25" i="130"/>
  <c r="M25" i="145" s="1"/>
  <c r="L22" i="130"/>
  <c r="L20" i="131"/>
  <c r="L28" i="131"/>
  <c r="P28" i="145" s="1"/>
  <c r="L5" i="132"/>
  <c r="O5" i="145" s="1"/>
  <c r="L11" i="132"/>
  <c r="O11" i="145" s="1"/>
  <c r="L17" i="132"/>
  <c r="O17" i="145" s="1"/>
  <c r="L5" i="133"/>
  <c r="N5" i="145" s="1"/>
  <c r="L11" i="133"/>
  <c r="N11" i="145" s="1"/>
  <c r="L17" i="133"/>
  <c r="N17" i="145" s="1"/>
  <c r="L28" i="132"/>
  <c r="O28" i="145" s="1"/>
  <c r="L28" i="133"/>
  <c r="N28" i="145" s="1"/>
  <c r="L20" i="133"/>
  <c r="D3" i="136"/>
  <c r="J3" i="136" s="1"/>
  <c r="V3" i="136" s="1"/>
  <c r="X3" i="136" s="1"/>
  <c r="L3" i="135"/>
  <c r="L5" i="135"/>
  <c r="L11" i="135"/>
  <c r="L17" i="135"/>
  <c r="L25" i="135"/>
  <c r="L27" i="135"/>
  <c r="F25" i="136"/>
  <c r="L22" i="136"/>
  <c r="F8" i="136"/>
  <c r="L22" i="137"/>
  <c r="L30" i="137"/>
  <c r="L27" i="133"/>
  <c r="N27" i="145" s="1"/>
  <c r="L8" i="133"/>
  <c r="N8" i="145" s="1"/>
  <c r="L14" i="133"/>
  <c r="N14" i="145" s="1"/>
  <c r="F20" i="133"/>
  <c r="F22" i="133"/>
  <c r="F28" i="133"/>
  <c r="F30" i="133"/>
  <c r="L3" i="133"/>
  <c r="N3" i="145" s="1"/>
  <c r="L25" i="133"/>
  <c r="N25" i="145" s="1"/>
  <c r="F11" i="136"/>
  <c r="F22" i="136"/>
  <c r="L5" i="134"/>
  <c r="L22" i="135"/>
  <c r="L30" i="135"/>
  <c r="L8" i="134"/>
  <c r="L20" i="134"/>
  <c r="L25" i="134"/>
  <c r="L27" i="134"/>
  <c r="F3" i="133"/>
  <c r="L30" i="133"/>
  <c r="N30" i="145" s="1"/>
  <c r="F28" i="132"/>
  <c r="F30" i="132"/>
  <c r="L3" i="132"/>
  <c r="O3" i="145" s="1"/>
  <c r="L25" i="132"/>
  <c r="O25" i="145" s="1"/>
  <c r="L27" i="132"/>
  <c r="O27" i="145" s="1"/>
  <c r="L8" i="132"/>
  <c r="O8" i="145" s="1"/>
  <c r="L14" i="132"/>
  <c r="O14" i="145" s="1"/>
  <c r="L30" i="132"/>
  <c r="O30" i="145" s="1"/>
  <c r="L5" i="131"/>
  <c r="P5" i="145" s="1"/>
  <c r="L11" i="131"/>
  <c r="P11" i="145" s="1"/>
  <c r="L17" i="131"/>
  <c r="P17" i="145" s="1"/>
  <c r="L25" i="131"/>
  <c r="P25" i="145" s="1"/>
  <c r="L27" i="131"/>
  <c r="P27" i="145" s="1"/>
  <c r="L3" i="131"/>
  <c r="P3" i="145" s="1"/>
  <c r="F3" i="131"/>
  <c r="L22" i="131"/>
  <c r="P22" i="145" s="1"/>
  <c r="L30" i="131"/>
  <c r="P30" i="145" s="1"/>
  <c r="J29" i="130"/>
  <c r="V29" i="130" s="1"/>
  <c r="F22" i="130"/>
  <c r="F25" i="130"/>
  <c r="L8" i="130"/>
  <c r="L14" i="130"/>
  <c r="L20" i="130"/>
  <c r="J31" i="129"/>
  <c r="V31" i="129" s="1"/>
  <c r="J30" i="129"/>
  <c r="V30" i="129" s="1"/>
  <c r="X30" i="129" s="1"/>
  <c r="I30" i="129"/>
  <c r="F30" i="129"/>
  <c r="J29" i="129"/>
  <c r="V29" i="129" s="1"/>
  <c r="J28" i="129"/>
  <c r="V28" i="129" s="1"/>
  <c r="X28" i="129" s="1"/>
  <c r="I28" i="129"/>
  <c r="F28" i="129"/>
  <c r="J27" i="129"/>
  <c r="V27" i="129" s="1"/>
  <c r="I27" i="129"/>
  <c r="F27" i="129"/>
  <c r="J26" i="129"/>
  <c r="V26" i="129" s="1"/>
  <c r="J25" i="129"/>
  <c r="I25" i="129"/>
  <c r="F25" i="129"/>
  <c r="J24" i="129"/>
  <c r="V24" i="129" s="1"/>
  <c r="J23" i="129"/>
  <c r="V23" i="129" s="1"/>
  <c r="J22" i="129"/>
  <c r="V22" i="129" s="1"/>
  <c r="I22" i="129"/>
  <c r="F22" i="129"/>
  <c r="J21" i="129"/>
  <c r="V21" i="129" s="1"/>
  <c r="J20" i="129"/>
  <c r="V20" i="129" s="1"/>
  <c r="I20" i="129"/>
  <c r="F20" i="129"/>
  <c r="J19" i="129"/>
  <c r="V19" i="129" s="1"/>
  <c r="J18" i="129"/>
  <c r="V18" i="129" s="1"/>
  <c r="J17" i="129"/>
  <c r="I17" i="129"/>
  <c r="F17" i="129"/>
  <c r="J16" i="129"/>
  <c r="V16" i="129" s="1"/>
  <c r="J15" i="129"/>
  <c r="V15" i="129" s="1"/>
  <c r="J14" i="129"/>
  <c r="V14" i="129" s="1"/>
  <c r="X14" i="129" s="1"/>
  <c r="I14" i="129"/>
  <c r="F14" i="129"/>
  <c r="J13" i="129"/>
  <c r="V13" i="129" s="1"/>
  <c r="J12" i="129"/>
  <c r="V12" i="129" s="1"/>
  <c r="J11" i="129"/>
  <c r="I11" i="129"/>
  <c r="F11" i="129"/>
  <c r="J10" i="129"/>
  <c r="V10" i="129" s="1"/>
  <c r="J9" i="129"/>
  <c r="V9" i="129" s="1"/>
  <c r="J8" i="129"/>
  <c r="V8" i="129" s="1"/>
  <c r="I8" i="129"/>
  <c r="F8" i="129"/>
  <c r="J7" i="129"/>
  <c r="V7" i="129" s="1"/>
  <c r="J6" i="129"/>
  <c r="V6" i="129" s="1"/>
  <c r="J5" i="129"/>
  <c r="I5" i="129"/>
  <c r="F5" i="129"/>
  <c r="J4" i="129"/>
  <c r="V4" i="129" s="1"/>
  <c r="J3" i="129"/>
  <c r="V3" i="129" s="1"/>
  <c r="I3" i="129"/>
  <c r="F3" i="129"/>
  <c r="X20" i="132" l="1"/>
  <c r="X30" i="132"/>
  <c r="X27" i="132"/>
  <c r="J8" i="145"/>
  <c r="L8" i="145" s="1"/>
  <c r="F22" i="145"/>
  <c r="F5" i="145"/>
  <c r="F5" i="136"/>
  <c r="L3" i="130"/>
  <c r="M3" i="145" s="1"/>
  <c r="X30" i="130"/>
  <c r="X3" i="130"/>
  <c r="X28" i="130"/>
  <c r="X27" i="130"/>
  <c r="L22" i="133"/>
  <c r="N22" i="145" s="1"/>
  <c r="L5" i="136"/>
  <c r="X17" i="136"/>
  <c r="X20" i="136"/>
  <c r="X27" i="136"/>
  <c r="X30" i="136"/>
  <c r="X14" i="136"/>
  <c r="X25" i="136"/>
  <c r="X11" i="136"/>
  <c r="X8" i="129"/>
  <c r="H5" i="148" s="1"/>
  <c r="H14" i="148"/>
  <c r="H13" i="148"/>
  <c r="X27" i="129"/>
  <c r="H12" i="148" s="1"/>
  <c r="L17" i="129"/>
  <c r="V17" i="129"/>
  <c r="X17" i="129" s="1"/>
  <c r="L25" i="129"/>
  <c r="V25" i="129"/>
  <c r="X25" i="129" s="1"/>
  <c r="Z9" i="148"/>
  <c r="X20" i="129"/>
  <c r="X22" i="129"/>
  <c r="Z10" i="148"/>
  <c r="H7" i="148"/>
  <c r="X3" i="129"/>
  <c r="H15" i="148"/>
  <c r="V5" i="129"/>
  <c r="L11" i="129"/>
  <c r="H6" i="144" s="1"/>
  <c r="V11" i="129"/>
  <c r="X11" i="129" s="1"/>
  <c r="B29" i="147"/>
  <c r="X5" i="135"/>
  <c r="Z3" i="148"/>
  <c r="Z5" i="148"/>
  <c r="AB4" i="148"/>
  <c r="Z6" i="148"/>
  <c r="F3" i="136"/>
  <c r="L30" i="136"/>
  <c r="L27" i="130"/>
  <c r="M27" i="145" s="1"/>
  <c r="V8" i="145"/>
  <c r="X8" i="145" s="1"/>
  <c r="L14" i="145"/>
  <c r="V14" i="145"/>
  <c r="X14" i="145" s="1"/>
  <c r="L22" i="145"/>
  <c r="V22" i="145"/>
  <c r="X22" i="145" s="1"/>
  <c r="L5" i="145"/>
  <c r="V5" i="145"/>
  <c r="X5" i="145" s="1"/>
  <c r="L11" i="145"/>
  <c r="V11" i="145"/>
  <c r="X11" i="145" s="1"/>
  <c r="L17" i="145"/>
  <c r="V17" i="145"/>
  <c r="X17" i="145" s="1"/>
  <c r="X25" i="145"/>
  <c r="L25" i="136"/>
  <c r="Z10" i="144"/>
  <c r="Z11" i="144"/>
  <c r="Z6" i="144"/>
  <c r="Z3" i="144"/>
  <c r="Z13" i="144"/>
  <c r="Z9" i="144"/>
  <c r="H8" i="144"/>
  <c r="H11" i="144"/>
  <c r="L8" i="129"/>
  <c r="L14" i="129"/>
  <c r="L20" i="129"/>
  <c r="Z14" i="144"/>
  <c r="Z12" i="144"/>
  <c r="Z8" i="144"/>
  <c r="Z4" i="144"/>
  <c r="Z7" i="144"/>
  <c r="AL7" i="144"/>
  <c r="M14" i="145"/>
  <c r="M22" i="145"/>
  <c r="AL10" i="144"/>
  <c r="M20" i="145"/>
  <c r="AL9" i="144"/>
  <c r="M8" i="145"/>
  <c r="AL5" i="144"/>
  <c r="AL8" i="144"/>
  <c r="AL3" i="144"/>
  <c r="M5" i="145"/>
  <c r="AL4" i="144"/>
  <c r="M11" i="145"/>
  <c r="AL6" i="144"/>
  <c r="AL11" i="144"/>
  <c r="L3" i="136"/>
  <c r="F28" i="145"/>
  <c r="J28" i="145"/>
  <c r="F30" i="145"/>
  <c r="J30" i="145"/>
  <c r="L25" i="145"/>
  <c r="L27" i="145"/>
  <c r="F3" i="145"/>
  <c r="J3" i="145"/>
  <c r="F28" i="136"/>
  <c r="F25" i="145"/>
  <c r="F27" i="145"/>
  <c r="L20" i="136"/>
  <c r="F20" i="136"/>
  <c r="F20" i="145"/>
  <c r="J20" i="145"/>
  <c r="L20" i="132"/>
  <c r="O20" i="145" s="1"/>
  <c r="L8" i="136"/>
  <c r="L11" i="136"/>
  <c r="L27" i="136"/>
  <c r="L3" i="129"/>
  <c r="H15" i="144"/>
  <c r="L5" i="129"/>
  <c r="L22" i="129"/>
  <c r="L27" i="129"/>
  <c r="L30" i="129"/>
  <c r="L28" i="130"/>
  <c r="L14" i="136"/>
  <c r="L17" i="136"/>
  <c r="F17" i="136"/>
  <c r="L28" i="129"/>
  <c r="F27" i="136"/>
  <c r="F14" i="136"/>
  <c r="L28" i="136"/>
  <c r="L30" i="130"/>
  <c r="F30" i="136"/>
  <c r="J31" i="128"/>
  <c r="V31" i="128" s="1"/>
  <c r="J30" i="128"/>
  <c r="V30" i="128" s="1"/>
  <c r="I30" i="128"/>
  <c r="F30" i="128"/>
  <c r="J29" i="128"/>
  <c r="J28" i="128"/>
  <c r="V28" i="128" s="1"/>
  <c r="I28" i="128"/>
  <c r="F28" i="128"/>
  <c r="J27" i="128"/>
  <c r="V27" i="128" s="1"/>
  <c r="I27" i="128"/>
  <c r="F27" i="128"/>
  <c r="J26" i="128"/>
  <c r="V26" i="128" s="1"/>
  <c r="J25" i="128"/>
  <c r="V25" i="128" s="1"/>
  <c r="I25" i="128"/>
  <c r="F25" i="128"/>
  <c r="J24" i="128"/>
  <c r="V24" i="128" s="1"/>
  <c r="J23" i="128"/>
  <c r="V23" i="128" s="1"/>
  <c r="J22" i="128"/>
  <c r="I22" i="128"/>
  <c r="F22" i="128"/>
  <c r="J21" i="128"/>
  <c r="V21" i="128" s="1"/>
  <c r="J20" i="128"/>
  <c r="V20" i="128" s="1"/>
  <c r="I20" i="128"/>
  <c r="F20" i="128"/>
  <c r="J19" i="128"/>
  <c r="V19" i="128" s="1"/>
  <c r="J18" i="128"/>
  <c r="V18" i="128" s="1"/>
  <c r="J17" i="128"/>
  <c r="V17" i="128" s="1"/>
  <c r="I17" i="128"/>
  <c r="F17" i="128"/>
  <c r="J16" i="128"/>
  <c r="V16" i="128" s="1"/>
  <c r="J15" i="128"/>
  <c r="V15" i="128" s="1"/>
  <c r="J14" i="128"/>
  <c r="V14" i="128" s="1"/>
  <c r="I14" i="128"/>
  <c r="F14" i="128"/>
  <c r="J13" i="128"/>
  <c r="V13" i="128" s="1"/>
  <c r="J12" i="128"/>
  <c r="V12" i="128" s="1"/>
  <c r="J11" i="128"/>
  <c r="V11" i="128" s="1"/>
  <c r="I11" i="128"/>
  <c r="F11" i="128"/>
  <c r="J10" i="128"/>
  <c r="V10" i="128" s="1"/>
  <c r="J9" i="128"/>
  <c r="V9" i="128" s="1"/>
  <c r="J8" i="128"/>
  <c r="V8" i="128" s="1"/>
  <c r="I8" i="128"/>
  <c r="F8" i="128"/>
  <c r="J7" i="128"/>
  <c r="V7" i="128" s="1"/>
  <c r="J6" i="128"/>
  <c r="V6" i="128" s="1"/>
  <c r="J5" i="128"/>
  <c r="I5" i="128"/>
  <c r="F5" i="128"/>
  <c r="J4" i="128"/>
  <c r="V4" i="128" s="1"/>
  <c r="J3" i="128"/>
  <c r="V3" i="128" s="1"/>
  <c r="I3" i="128"/>
  <c r="F3" i="128"/>
  <c r="AL12" i="144" l="1"/>
  <c r="X3" i="128"/>
  <c r="X11" i="128"/>
  <c r="W6" i="148" s="1"/>
  <c r="X17" i="128"/>
  <c r="X27" i="128"/>
  <c r="W12" i="148" s="1"/>
  <c r="X8" i="128"/>
  <c r="X30" i="128"/>
  <c r="W14" i="148" s="1"/>
  <c r="X14" i="128"/>
  <c r="X20" i="128"/>
  <c r="L27" i="128"/>
  <c r="L28" i="128"/>
  <c r="V29" i="128"/>
  <c r="X28" i="128" s="1"/>
  <c r="L17" i="128"/>
  <c r="L20" i="128"/>
  <c r="L22" i="128"/>
  <c r="V22" i="128"/>
  <c r="X22" i="128" s="1"/>
  <c r="H10" i="148"/>
  <c r="H11" i="148"/>
  <c r="H8" i="148"/>
  <c r="W8" i="148"/>
  <c r="X25" i="128"/>
  <c r="H9" i="148"/>
  <c r="W3" i="148"/>
  <c r="W7" i="148"/>
  <c r="W15" i="148"/>
  <c r="V5" i="128"/>
  <c r="W5" i="148"/>
  <c r="L5" i="128"/>
  <c r="L8" i="128"/>
  <c r="L11" i="128"/>
  <c r="L14" i="128"/>
  <c r="Z4" i="148"/>
  <c r="H6" i="148"/>
  <c r="B56" i="147"/>
  <c r="X5" i="129"/>
  <c r="H3" i="148"/>
  <c r="L3" i="145"/>
  <c r="V3" i="145"/>
  <c r="X3" i="145" s="1"/>
  <c r="L30" i="145"/>
  <c r="V30" i="145"/>
  <c r="X30" i="145" s="1"/>
  <c r="L28" i="145"/>
  <c r="V28" i="145"/>
  <c r="L20" i="145"/>
  <c r="V20" i="145"/>
  <c r="X20" i="145" s="1"/>
  <c r="W6" i="144"/>
  <c r="W8" i="144"/>
  <c r="W15" i="144"/>
  <c r="L30" i="128"/>
  <c r="AL13" i="144"/>
  <c r="H12" i="144"/>
  <c r="H4" i="144"/>
  <c r="H3" i="144"/>
  <c r="H9" i="144"/>
  <c r="H5" i="144"/>
  <c r="W4" i="144"/>
  <c r="W5" i="144"/>
  <c r="W7" i="144"/>
  <c r="W9" i="144"/>
  <c r="W10" i="144"/>
  <c r="W12" i="144"/>
  <c r="W13" i="144"/>
  <c r="H13" i="144"/>
  <c r="H14" i="144"/>
  <c r="H10" i="144"/>
  <c r="H7" i="144"/>
  <c r="M30" i="145"/>
  <c r="AL14" i="144"/>
  <c r="L3" i="128"/>
  <c r="L25" i="128"/>
  <c r="J31" i="127"/>
  <c r="V31" i="127" s="1"/>
  <c r="J30" i="127"/>
  <c r="I30" i="127"/>
  <c r="F30" i="127"/>
  <c r="J29" i="127"/>
  <c r="V29" i="127" s="1"/>
  <c r="J28" i="127"/>
  <c r="V28" i="127" s="1"/>
  <c r="I28" i="127"/>
  <c r="F28" i="127"/>
  <c r="J27" i="127"/>
  <c r="V27" i="127" s="1"/>
  <c r="I27" i="127"/>
  <c r="F27" i="127"/>
  <c r="J26" i="127"/>
  <c r="V26" i="127" s="1"/>
  <c r="J25" i="127"/>
  <c r="I25" i="127"/>
  <c r="F25" i="127"/>
  <c r="J24" i="127"/>
  <c r="V24" i="127" s="1"/>
  <c r="J23" i="127"/>
  <c r="V23" i="127" s="1"/>
  <c r="J22" i="127"/>
  <c r="I22" i="127"/>
  <c r="F22" i="127"/>
  <c r="J21" i="127"/>
  <c r="V21" i="127" s="1"/>
  <c r="J20" i="127"/>
  <c r="V20" i="127" s="1"/>
  <c r="I20" i="127"/>
  <c r="F20" i="127"/>
  <c r="J19" i="127"/>
  <c r="V19" i="127" s="1"/>
  <c r="J18" i="127"/>
  <c r="V18" i="127" s="1"/>
  <c r="J17" i="127"/>
  <c r="V17" i="127" s="1"/>
  <c r="I17" i="127"/>
  <c r="F17" i="127"/>
  <c r="J16" i="127"/>
  <c r="V16" i="127" s="1"/>
  <c r="J15" i="127"/>
  <c r="V15" i="127" s="1"/>
  <c r="J14" i="127"/>
  <c r="V14" i="127" s="1"/>
  <c r="I14" i="127"/>
  <c r="F14" i="127"/>
  <c r="J13" i="127"/>
  <c r="V13" i="127" s="1"/>
  <c r="J12" i="127"/>
  <c r="V12" i="127" s="1"/>
  <c r="J11" i="127"/>
  <c r="V11" i="127" s="1"/>
  <c r="I11" i="127"/>
  <c r="F11" i="127"/>
  <c r="J10" i="127"/>
  <c r="V10" i="127" s="1"/>
  <c r="J9" i="127"/>
  <c r="V9" i="127" s="1"/>
  <c r="J8" i="127"/>
  <c r="I8" i="127"/>
  <c r="F8" i="127"/>
  <c r="J7" i="127"/>
  <c r="V7" i="127" s="1"/>
  <c r="J6" i="127"/>
  <c r="V6" i="127" s="1"/>
  <c r="J5" i="127"/>
  <c r="I5" i="127"/>
  <c r="F5" i="127"/>
  <c r="J4" i="127"/>
  <c r="V4" i="127" s="1"/>
  <c r="J3" i="127"/>
  <c r="V3" i="127" s="1"/>
  <c r="I3" i="127"/>
  <c r="F3" i="127"/>
  <c r="W9" i="148" l="1"/>
  <c r="X17" i="127"/>
  <c r="X28" i="127"/>
  <c r="X14" i="127"/>
  <c r="X3" i="127"/>
  <c r="W13" i="148"/>
  <c r="X27" i="127"/>
  <c r="AF13" i="148"/>
  <c r="L30" i="127"/>
  <c r="V30" i="127"/>
  <c r="X30" i="127" s="1"/>
  <c r="AF8" i="148"/>
  <c r="L25" i="127"/>
  <c r="V25" i="127"/>
  <c r="X25" i="127" s="1"/>
  <c r="AF12" i="148"/>
  <c r="W10" i="148"/>
  <c r="X20" i="127"/>
  <c r="L22" i="127"/>
  <c r="V22" i="127"/>
  <c r="X22" i="127" s="1"/>
  <c r="W11" i="148"/>
  <c r="L8" i="127"/>
  <c r="V8" i="127"/>
  <c r="X8" i="127" s="1"/>
  <c r="AF7" i="148"/>
  <c r="H4" i="148"/>
  <c r="B14" i="147"/>
  <c r="X5" i="128"/>
  <c r="AF3" i="148"/>
  <c r="AF15" i="148"/>
  <c r="V5" i="127"/>
  <c r="X11" i="127"/>
  <c r="X28" i="145"/>
  <c r="X27" i="145"/>
  <c r="AF11" i="144"/>
  <c r="AF10" i="144"/>
  <c r="L3" i="127"/>
  <c r="L5" i="127"/>
  <c r="AF15" i="144"/>
  <c r="L11" i="127"/>
  <c r="L17" i="127"/>
  <c r="W3" i="144"/>
  <c r="AF5" i="144"/>
  <c r="AF14" i="144"/>
  <c r="W11" i="144"/>
  <c r="W14" i="144"/>
  <c r="L27" i="127"/>
  <c r="L14" i="127"/>
  <c r="L20" i="127"/>
  <c r="L28" i="127"/>
  <c r="J31" i="126"/>
  <c r="V31" i="126" s="1"/>
  <c r="J30" i="126"/>
  <c r="I30" i="126"/>
  <c r="F30" i="126"/>
  <c r="J29" i="126"/>
  <c r="V29" i="126" s="1"/>
  <c r="J28" i="126"/>
  <c r="V28" i="126" s="1"/>
  <c r="I28" i="126"/>
  <c r="F28" i="126"/>
  <c r="J27" i="126"/>
  <c r="I27" i="126"/>
  <c r="F27" i="126"/>
  <c r="J26" i="126"/>
  <c r="V26" i="126" s="1"/>
  <c r="J25" i="126"/>
  <c r="I25" i="126"/>
  <c r="F25" i="126"/>
  <c r="J24" i="126"/>
  <c r="V24" i="126" s="1"/>
  <c r="J23" i="126"/>
  <c r="V23" i="126" s="1"/>
  <c r="J22" i="126"/>
  <c r="V22" i="126" s="1"/>
  <c r="I22" i="126"/>
  <c r="F22" i="126"/>
  <c r="J21" i="126"/>
  <c r="V21" i="126" s="1"/>
  <c r="J20" i="126"/>
  <c r="V20" i="126" s="1"/>
  <c r="I20" i="126"/>
  <c r="F20" i="126"/>
  <c r="J19" i="126"/>
  <c r="V19" i="126" s="1"/>
  <c r="J18" i="126"/>
  <c r="V18" i="126" s="1"/>
  <c r="J17" i="126"/>
  <c r="V17" i="126" s="1"/>
  <c r="I17" i="126"/>
  <c r="F17" i="126"/>
  <c r="J16" i="126"/>
  <c r="V16" i="126" s="1"/>
  <c r="J15" i="126"/>
  <c r="V15" i="126" s="1"/>
  <c r="J14" i="126"/>
  <c r="V14" i="126" s="1"/>
  <c r="I14" i="126"/>
  <c r="F14" i="126"/>
  <c r="J13" i="126"/>
  <c r="V13" i="126" s="1"/>
  <c r="J12" i="126"/>
  <c r="V12" i="126" s="1"/>
  <c r="J11" i="126"/>
  <c r="V11" i="126" s="1"/>
  <c r="I11" i="126"/>
  <c r="F11" i="126"/>
  <c r="J10" i="126"/>
  <c r="V10" i="126" s="1"/>
  <c r="J9" i="126"/>
  <c r="V9" i="126" s="1"/>
  <c r="J8" i="126"/>
  <c r="I8" i="126"/>
  <c r="F8" i="126"/>
  <c r="J7" i="126"/>
  <c r="V7" i="126" s="1"/>
  <c r="J6" i="126"/>
  <c r="V6" i="126" s="1"/>
  <c r="J5" i="126"/>
  <c r="V5" i="126" s="1"/>
  <c r="I5" i="126"/>
  <c r="F5" i="126"/>
  <c r="J4" i="126"/>
  <c r="V4" i="126" s="1"/>
  <c r="J3" i="126"/>
  <c r="I3" i="126"/>
  <c r="F3" i="126"/>
  <c r="X17" i="126" l="1"/>
  <c r="X28" i="126"/>
  <c r="X14" i="126"/>
  <c r="AQ13" i="148"/>
  <c r="L30" i="126"/>
  <c r="V30" i="126"/>
  <c r="X30" i="126" s="1"/>
  <c r="AF14" i="148"/>
  <c r="X20" i="126"/>
  <c r="X22" i="126"/>
  <c r="AF11" i="148"/>
  <c r="AQ8" i="148"/>
  <c r="L25" i="126"/>
  <c r="V25" i="126"/>
  <c r="X25" i="126" s="1"/>
  <c r="L27" i="126"/>
  <c r="V27" i="126"/>
  <c r="X27" i="126" s="1"/>
  <c r="AF10" i="148"/>
  <c r="AF9" i="148"/>
  <c r="L8" i="126"/>
  <c r="V8" i="126"/>
  <c r="X8" i="126" s="1"/>
  <c r="AQ7" i="148"/>
  <c r="B3" i="147"/>
  <c r="X5" i="127"/>
  <c r="W4" i="148"/>
  <c r="AF5" i="148"/>
  <c r="L3" i="126"/>
  <c r="V3" i="126"/>
  <c r="X3" i="126" s="1"/>
  <c r="B57" i="147"/>
  <c r="X5" i="126"/>
  <c r="X11" i="126"/>
  <c r="AF6" i="148"/>
  <c r="AR5" i="144"/>
  <c r="L20" i="126"/>
  <c r="AR14" i="144"/>
  <c r="AF13" i="144"/>
  <c r="AF7" i="144"/>
  <c r="AF8" i="144"/>
  <c r="AF4" i="144"/>
  <c r="AR3" i="144"/>
  <c r="AR11" i="144"/>
  <c r="AR12" i="144"/>
  <c r="AF9" i="144"/>
  <c r="AF12" i="144"/>
  <c r="AF6" i="144"/>
  <c r="AF3" i="144"/>
  <c r="L14" i="126"/>
  <c r="L5" i="126"/>
  <c r="L11" i="126"/>
  <c r="L17" i="126"/>
  <c r="L22" i="126"/>
  <c r="L28" i="126"/>
  <c r="J31" i="125"/>
  <c r="V31" i="125" s="1"/>
  <c r="J30" i="125"/>
  <c r="V30" i="125" s="1"/>
  <c r="I30" i="125"/>
  <c r="F30" i="125"/>
  <c r="J29" i="125"/>
  <c r="V29" i="125" s="1"/>
  <c r="J28" i="125"/>
  <c r="V28" i="125" s="1"/>
  <c r="X28" i="125" s="1"/>
  <c r="I28" i="125"/>
  <c r="F28" i="125"/>
  <c r="J27" i="125"/>
  <c r="V27" i="125" s="1"/>
  <c r="X27" i="125" s="1"/>
  <c r="I27" i="125"/>
  <c r="F27" i="125"/>
  <c r="J26" i="125"/>
  <c r="V26" i="125" s="1"/>
  <c r="J25" i="125"/>
  <c r="V25" i="125" s="1"/>
  <c r="X25" i="125" s="1"/>
  <c r="I25" i="125"/>
  <c r="F25" i="125"/>
  <c r="J24" i="125"/>
  <c r="V24" i="125" s="1"/>
  <c r="J23" i="125"/>
  <c r="V23" i="125" s="1"/>
  <c r="J22" i="125"/>
  <c r="V22" i="125" s="1"/>
  <c r="I22" i="125"/>
  <c r="F22" i="125"/>
  <c r="J21" i="125"/>
  <c r="V21" i="125" s="1"/>
  <c r="J20" i="125"/>
  <c r="V20" i="125" s="1"/>
  <c r="X20" i="125" s="1"/>
  <c r="I20" i="125"/>
  <c r="F20" i="125"/>
  <c r="J19" i="125"/>
  <c r="V19" i="125" s="1"/>
  <c r="J18" i="125"/>
  <c r="V18" i="125" s="1"/>
  <c r="J17" i="125"/>
  <c r="V17" i="125" s="1"/>
  <c r="I17" i="125"/>
  <c r="F17" i="125"/>
  <c r="J16" i="125"/>
  <c r="V16" i="125" s="1"/>
  <c r="J15" i="125"/>
  <c r="V15" i="125" s="1"/>
  <c r="J14" i="125"/>
  <c r="V14" i="125" s="1"/>
  <c r="X14" i="125" s="1"/>
  <c r="I14" i="125"/>
  <c r="F14" i="125"/>
  <c r="J13" i="125"/>
  <c r="V13" i="125" s="1"/>
  <c r="J12" i="125"/>
  <c r="V12" i="125" s="1"/>
  <c r="J11" i="125"/>
  <c r="V11" i="125" s="1"/>
  <c r="I11" i="125"/>
  <c r="F11" i="125"/>
  <c r="J10" i="125"/>
  <c r="V10" i="125" s="1"/>
  <c r="J9" i="125"/>
  <c r="V9" i="125" s="1"/>
  <c r="J8" i="125"/>
  <c r="V8" i="125" s="1"/>
  <c r="X8" i="125" s="1"/>
  <c r="I8" i="125"/>
  <c r="F8" i="125"/>
  <c r="J7" i="125"/>
  <c r="V7" i="125" s="1"/>
  <c r="J6" i="125"/>
  <c r="V6" i="125" s="1"/>
  <c r="J5" i="125"/>
  <c r="V5" i="125" s="1"/>
  <c r="I5" i="125"/>
  <c r="F5" i="125"/>
  <c r="J4" i="125"/>
  <c r="V4" i="125" s="1"/>
  <c r="J3" i="125"/>
  <c r="V3" i="125" s="1"/>
  <c r="I3" i="125"/>
  <c r="F3" i="125"/>
  <c r="X3" i="125" l="1"/>
  <c r="X5" i="125"/>
  <c r="X11" i="125"/>
  <c r="X17" i="125"/>
  <c r="X22" i="125"/>
  <c r="X30" i="125"/>
  <c r="AQ14" i="148"/>
  <c r="AQ12" i="148"/>
  <c r="AQ11" i="148"/>
  <c r="AQ10" i="148"/>
  <c r="AQ9" i="148"/>
  <c r="AQ4" i="148"/>
  <c r="AQ3" i="148"/>
  <c r="AQ5" i="148"/>
  <c r="AQ6" i="148"/>
  <c r="AR10" i="144"/>
  <c r="AR6" i="144"/>
  <c r="AR7" i="144"/>
  <c r="AR13" i="144"/>
  <c r="AR8" i="144"/>
  <c r="AR4" i="144"/>
  <c r="AR9" i="144"/>
  <c r="L5" i="125"/>
  <c r="Q5" i="145" s="1"/>
  <c r="L11" i="125"/>
  <c r="Q11" i="145" s="1"/>
  <c r="L17" i="125"/>
  <c r="Q17" i="145" s="1"/>
  <c r="L25" i="125"/>
  <c r="Q25" i="145" s="1"/>
  <c r="L27" i="125"/>
  <c r="Q27" i="145" s="1"/>
  <c r="L3" i="125"/>
  <c r="Q3" i="145" s="1"/>
  <c r="L30" i="125"/>
  <c r="Q30" i="145" s="1"/>
  <c r="L8" i="125"/>
  <c r="Q8" i="145" s="1"/>
  <c r="L14" i="125"/>
  <c r="Q14" i="145" s="1"/>
  <c r="L20" i="125"/>
  <c r="Q20" i="145" s="1"/>
  <c r="L22" i="125"/>
  <c r="Q22" i="145" s="1"/>
  <c r="L28" i="125"/>
  <c r="Q28" i="145" s="1"/>
  <c r="J31" i="124"/>
  <c r="V31" i="124" s="1"/>
  <c r="J30" i="124"/>
  <c r="V30" i="124" s="1"/>
  <c r="I30" i="124"/>
  <c r="F30" i="124"/>
  <c r="J29" i="124"/>
  <c r="J28" i="124"/>
  <c r="V28" i="124" s="1"/>
  <c r="I28" i="124"/>
  <c r="F28" i="124"/>
  <c r="J27" i="124"/>
  <c r="V27" i="124" s="1"/>
  <c r="X27" i="124" s="1"/>
  <c r="I27" i="124"/>
  <c r="F27" i="124"/>
  <c r="J26" i="124"/>
  <c r="V26" i="124" s="1"/>
  <c r="J25" i="124"/>
  <c r="V25" i="124" s="1"/>
  <c r="I25" i="124"/>
  <c r="F25" i="124"/>
  <c r="J24" i="124"/>
  <c r="V24" i="124" s="1"/>
  <c r="J23" i="124"/>
  <c r="V23" i="124" s="1"/>
  <c r="J22" i="124"/>
  <c r="I22" i="124"/>
  <c r="F22" i="124"/>
  <c r="J21" i="124"/>
  <c r="V21" i="124" s="1"/>
  <c r="J20" i="124"/>
  <c r="V20" i="124" s="1"/>
  <c r="I20" i="124"/>
  <c r="F20" i="124"/>
  <c r="J19" i="124"/>
  <c r="V19" i="124" s="1"/>
  <c r="J18" i="124"/>
  <c r="V18" i="124" s="1"/>
  <c r="J17" i="124"/>
  <c r="V17" i="124" s="1"/>
  <c r="X17" i="124" s="1"/>
  <c r="I17" i="124"/>
  <c r="F17" i="124"/>
  <c r="J16" i="124"/>
  <c r="V16" i="124" s="1"/>
  <c r="J15" i="124"/>
  <c r="V15" i="124" s="1"/>
  <c r="J14" i="124"/>
  <c r="V14" i="124" s="1"/>
  <c r="I14" i="124"/>
  <c r="F14" i="124"/>
  <c r="J13" i="124"/>
  <c r="V13" i="124" s="1"/>
  <c r="J12" i="124"/>
  <c r="V12" i="124" s="1"/>
  <c r="J11" i="124"/>
  <c r="V11" i="124" s="1"/>
  <c r="X11" i="124" s="1"/>
  <c r="I11" i="124"/>
  <c r="F11" i="124"/>
  <c r="J10" i="124"/>
  <c r="V10" i="124" s="1"/>
  <c r="J9" i="124"/>
  <c r="V9" i="124" s="1"/>
  <c r="J8" i="124"/>
  <c r="V8" i="124" s="1"/>
  <c r="I8" i="124"/>
  <c r="F8" i="124"/>
  <c r="J7" i="124"/>
  <c r="V7" i="124" s="1"/>
  <c r="J6" i="124"/>
  <c r="V6" i="124" s="1"/>
  <c r="J5" i="124"/>
  <c r="I5" i="124"/>
  <c r="F5" i="124"/>
  <c r="J4" i="124"/>
  <c r="V4" i="124" s="1"/>
  <c r="J3" i="124"/>
  <c r="V3" i="124" s="1"/>
  <c r="I3" i="124"/>
  <c r="F3" i="124"/>
  <c r="L27" i="124" l="1"/>
  <c r="X8" i="124"/>
  <c r="X14" i="124"/>
  <c r="X20" i="124"/>
  <c r="AG9" i="148" s="1"/>
  <c r="X3" i="124"/>
  <c r="X30" i="124"/>
  <c r="L28" i="124"/>
  <c r="V29" i="124"/>
  <c r="X28" i="124" s="1"/>
  <c r="AG8" i="148"/>
  <c r="X25" i="124"/>
  <c r="AG12" i="148"/>
  <c r="L17" i="124"/>
  <c r="L20" i="124"/>
  <c r="L22" i="124"/>
  <c r="V22" i="124"/>
  <c r="X22" i="124" s="1"/>
  <c r="AG3" i="148"/>
  <c r="AG15" i="148"/>
  <c r="V5" i="124"/>
  <c r="L5" i="124"/>
  <c r="L8" i="124"/>
  <c r="L11" i="124"/>
  <c r="AG6" i="144" s="1"/>
  <c r="L14" i="124"/>
  <c r="AG6" i="148"/>
  <c r="AG7" i="148"/>
  <c r="AG4" i="144"/>
  <c r="AG5" i="144"/>
  <c r="AG15" i="144"/>
  <c r="AG7" i="144"/>
  <c r="AG8" i="144"/>
  <c r="AG9" i="144"/>
  <c r="AG10" i="144"/>
  <c r="AG12" i="144"/>
  <c r="AG13" i="144"/>
  <c r="L3" i="124"/>
  <c r="L25" i="124"/>
  <c r="L30" i="124"/>
  <c r="J31" i="123"/>
  <c r="V31" i="123" s="1"/>
  <c r="J30" i="123"/>
  <c r="I30" i="123"/>
  <c r="F30" i="123"/>
  <c r="J29" i="123"/>
  <c r="V29" i="123" s="1"/>
  <c r="J28" i="123"/>
  <c r="V28" i="123" s="1"/>
  <c r="I28" i="123"/>
  <c r="F28" i="123"/>
  <c r="J27" i="123"/>
  <c r="I27" i="123"/>
  <c r="F27" i="123"/>
  <c r="J26" i="123"/>
  <c r="V26" i="123" s="1"/>
  <c r="J25" i="123"/>
  <c r="V25" i="123" s="1"/>
  <c r="I25" i="123"/>
  <c r="F25" i="123"/>
  <c r="J24" i="123"/>
  <c r="V24" i="123" s="1"/>
  <c r="J23" i="123"/>
  <c r="V23" i="123" s="1"/>
  <c r="J22" i="123"/>
  <c r="V22" i="123" s="1"/>
  <c r="I22" i="123"/>
  <c r="F22" i="123"/>
  <c r="J21" i="123"/>
  <c r="V21" i="123" s="1"/>
  <c r="J20" i="123"/>
  <c r="V20" i="123" s="1"/>
  <c r="I20" i="123"/>
  <c r="F20" i="123"/>
  <c r="J19" i="123"/>
  <c r="V19" i="123" s="1"/>
  <c r="J18" i="123"/>
  <c r="V18" i="123" s="1"/>
  <c r="J17" i="123"/>
  <c r="V17" i="123" s="1"/>
  <c r="I17" i="123"/>
  <c r="F17" i="123"/>
  <c r="J16" i="123"/>
  <c r="V16" i="123" s="1"/>
  <c r="J15" i="123"/>
  <c r="V15" i="123" s="1"/>
  <c r="J14" i="123"/>
  <c r="V14" i="123" s="1"/>
  <c r="I14" i="123"/>
  <c r="F14" i="123"/>
  <c r="J13" i="123"/>
  <c r="V13" i="123" s="1"/>
  <c r="J12" i="123"/>
  <c r="V12" i="123" s="1"/>
  <c r="J11" i="123"/>
  <c r="V11" i="123" s="1"/>
  <c r="I11" i="123"/>
  <c r="F11" i="123"/>
  <c r="J10" i="123"/>
  <c r="V10" i="123" s="1"/>
  <c r="J9" i="123"/>
  <c r="V9" i="123" s="1"/>
  <c r="J8" i="123"/>
  <c r="V8" i="123" s="1"/>
  <c r="I8" i="123"/>
  <c r="F8" i="123"/>
  <c r="J7" i="123"/>
  <c r="V7" i="123" s="1"/>
  <c r="J6" i="123"/>
  <c r="V6" i="123" s="1"/>
  <c r="J5" i="123"/>
  <c r="I5" i="123"/>
  <c r="F5" i="123"/>
  <c r="J4" i="123"/>
  <c r="V4" i="123" s="1"/>
  <c r="J3" i="123"/>
  <c r="V3" i="123" s="1"/>
  <c r="I3" i="123"/>
  <c r="F3" i="123"/>
  <c r="AG5" i="148" l="1"/>
  <c r="X8" i="123"/>
  <c r="X14" i="123"/>
  <c r="V7" i="148" s="1"/>
  <c r="X25" i="123"/>
  <c r="X20" i="123"/>
  <c r="V9" i="148" s="1"/>
  <c r="X28" i="123"/>
  <c r="X3" i="123"/>
  <c r="V3" i="148" s="1"/>
  <c r="AG13" i="148"/>
  <c r="AG14" i="148"/>
  <c r="V13" i="148"/>
  <c r="L30" i="123"/>
  <c r="V30" i="123"/>
  <c r="X30" i="123" s="1"/>
  <c r="X17" i="123"/>
  <c r="V11" i="148"/>
  <c r="L27" i="123"/>
  <c r="V27" i="123"/>
  <c r="X27" i="123" s="1"/>
  <c r="X22" i="123"/>
  <c r="AG10" i="148"/>
  <c r="AG11" i="148"/>
  <c r="V15" i="148"/>
  <c r="V5" i="123"/>
  <c r="L5" i="123"/>
  <c r="V4" i="144" s="1"/>
  <c r="L8" i="123"/>
  <c r="B16" i="147"/>
  <c r="X5" i="124"/>
  <c r="V5" i="148"/>
  <c r="X11" i="123"/>
  <c r="V12" i="144"/>
  <c r="V5" i="144"/>
  <c r="L14" i="123"/>
  <c r="L20" i="123"/>
  <c r="L22" i="123"/>
  <c r="AG11" i="144"/>
  <c r="V15" i="144"/>
  <c r="V14" i="144"/>
  <c r="AG14" i="144"/>
  <c r="AG3" i="144"/>
  <c r="L3" i="123"/>
  <c r="L11" i="123"/>
  <c r="L17" i="123"/>
  <c r="L25" i="123"/>
  <c r="L28" i="123"/>
  <c r="J31" i="122"/>
  <c r="V31" i="122" s="1"/>
  <c r="J30" i="122"/>
  <c r="I30" i="122"/>
  <c r="F30" i="122"/>
  <c r="J29" i="122"/>
  <c r="V29" i="122" s="1"/>
  <c r="J28" i="122"/>
  <c r="V28" i="122" s="1"/>
  <c r="I28" i="122"/>
  <c r="F28" i="122"/>
  <c r="J27" i="122"/>
  <c r="I27" i="122"/>
  <c r="F27" i="122"/>
  <c r="J26" i="122"/>
  <c r="V26" i="122" s="1"/>
  <c r="J25" i="122"/>
  <c r="V25" i="122" s="1"/>
  <c r="I25" i="122"/>
  <c r="F25" i="122"/>
  <c r="J24" i="122"/>
  <c r="V24" i="122" s="1"/>
  <c r="J23" i="122"/>
  <c r="V23" i="122" s="1"/>
  <c r="J22" i="122"/>
  <c r="I22" i="122"/>
  <c r="F22" i="122"/>
  <c r="J21" i="122"/>
  <c r="V21" i="122" s="1"/>
  <c r="J20" i="122"/>
  <c r="V20" i="122" s="1"/>
  <c r="I20" i="122"/>
  <c r="F20" i="122"/>
  <c r="J19" i="122"/>
  <c r="V19" i="122" s="1"/>
  <c r="J18" i="122"/>
  <c r="V18" i="122" s="1"/>
  <c r="J17" i="122"/>
  <c r="V17" i="122" s="1"/>
  <c r="I17" i="122"/>
  <c r="F17" i="122"/>
  <c r="J16" i="122"/>
  <c r="V16" i="122" s="1"/>
  <c r="J15" i="122"/>
  <c r="V15" i="122" s="1"/>
  <c r="J14" i="122"/>
  <c r="V14" i="122" s="1"/>
  <c r="I14" i="122"/>
  <c r="F14" i="122"/>
  <c r="J13" i="122"/>
  <c r="V13" i="122" s="1"/>
  <c r="J12" i="122"/>
  <c r="V12" i="122" s="1"/>
  <c r="J11" i="122"/>
  <c r="V11" i="122" s="1"/>
  <c r="I11" i="122"/>
  <c r="F11" i="122"/>
  <c r="J10" i="122"/>
  <c r="V10" i="122" s="1"/>
  <c r="J9" i="122"/>
  <c r="V9" i="122" s="1"/>
  <c r="J8" i="122"/>
  <c r="V8" i="122" s="1"/>
  <c r="I8" i="122"/>
  <c r="F8" i="122"/>
  <c r="J7" i="122"/>
  <c r="V7" i="122" s="1"/>
  <c r="J6" i="122"/>
  <c r="V6" i="122" s="1"/>
  <c r="J5" i="122"/>
  <c r="L5" i="122" s="1"/>
  <c r="I5" i="122"/>
  <c r="F5" i="122"/>
  <c r="J4" i="122"/>
  <c r="V4" i="122" s="1"/>
  <c r="J3" i="122"/>
  <c r="V3" i="122" s="1"/>
  <c r="I3" i="122"/>
  <c r="F3" i="122"/>
  <c r="X3" i="122" l="1"/>
  <c r="X17" i="122"/>
  <c r="X11" i="122"/>
  <c r="X25" i="122"/>
  <c r="X8" i="122"/>
  <c r="X28" i="122"/>
  <c r="AK13" i="148" s="1"/>
  <c r="X14" i="122"/>
  <c r="X20" i="122"/>
  <c r="L30" i="122"/>
  <c r="V30" i="122"/>
  <c r="X30" i="122" s="1"/>
  <c r="V14" i="148"/>
  <c r="L17" i="122"/>
  <c r="L20" i="122"/>
  <c r="L22" i="122"/>
  <c r="V22" i="122"/>
  <c r="X22" i="122" s="1"/>
  <c r="V10" i="148"/>
  <c r="AK8" i="148"/>
  <c r="AK9" i="148"/>
  <c r="AK11" i="148"/>
  <c r="L27" i="122"/>
  <c r="V27" i="122"/>
  <c r="X27" i="122" s="1"/>
  <c r="V12" i="148"/>
  <c r="V8" i="148"/>
  <c r="L8" i="122"/>
  <c r="L11" i="122"/>
  <c r="L14" i="122"/>
  <c r="AG4" i="148"/>
  <c r="B40" i="147"/>
  <c r="X5" i="123"/>
  <c r="AK3" i="148"/>
  <c r="AK15" i="148"/>
  <c r="V5" i="122"/>
  <c r="AK5" i="148"/>
  <c r="AK6" i="148"/>
  <c r="AK7" i="148"/>
  <c r="V6" i="148"/>
  <c r="AK12" i="144"/>
  <c r="AK15" i="144"/>
  <c r="AK14" i="144"/>
  <c r="V13" i="144"/>
  <c r="V8" i="144"/>
  <c r="V3" i="144"/>
  <c r="V9" i="144"/>
  <c r="AK4" i="144"/>
  <c r="AK5" i="144"/>
  <c r="AK6" i="144"/>
  <c r="AK7" i="144"/>
  <c r="AK8" i="144"/>
  <c r="AK9" i="144"/>
  <c r="AK10" i="144"/>
  <c r="V11" i="144"/>
  <c r="V6" i="144"/>
  <c r="V10" i="144"/>
  <c r="V7" i="144"/>
  <c r="L28" i="122"/>
  <c r="L3" i="122"/>
  <c r="L25" i="122"/>
  <c r="J31" i="121"/>
  <c r="V31" i="121" s="1"/>
  <c r="J30" i="121"/>
  <c r="V30" i="121" s="1"/>
  <c r="I30" i="121"/>
  <c r="F30" i="121"/>
  <c r="J29" i="121"/>
  <c r="V29" i="121" s="1"/>
  <c r="J28" i="121"/>
  <c r="V28" i="121" s="1"/>
  <c r="I28" i="121"/>
  <c r="F28" i="121"/>
  <c r="J27" i="121"/>
  <c r="V27" i="121" s="1"/>
  <c r="I27" i="121"/>
  <c r="F27" i="121"/>
  <c r="J26" i="121"/>
  <c r="V26" i="121" s="1"/>
  <c r="J25" i="121"/>
  <c r="I25" i="121"/>
  <c r="F25" i="121"/>
  <c r="J24" i="121"/>
  <c r="V24" i="121" s="1"/>
  <c r="J23" i="121"/>
  <c r="V23" i="121" s="1"/>
  <c r="J22" i="121"/>
  <c r="V22" i="121" s="1"/>
  <c r="I22" i="121"/>
  <c r="F22" i="121"/>
  <c r="J21" i="121"/>
  <c r="V21" i="121" s="1"/>
  <c r="J20" i="121"/>
  <c r="V20" i="121" s="1"/>
  <c r="I20" i="121"/>
  <c r="F20" i="121"/>
  <c r="J19" i="121"/>
  <c r="V19" i="121" s="1"/>
  <c r="J18" i="121"/>
  <c r="V18" i="121" s="1"/>
  <c r="J17" i="121"/>
  <c r="V17" i="121" s="1"/>
  <c r="I17" i="121"/>
  <c r="F17" i="121"/>
  <c r="J16" i="121"/>
  <c r="V16" i="121" s="1"/>
  <c r="J15" i="121"/>
  <c r="V15" i="121" s="1"/>
  <c r="J14" i="121"/>
  <c r="V14" i="121" s="1"/>
  <c r="I14" i="121"/>
  <c r="F14" i="121"/>
  <c r="J13" i="121"/>
  <c r="V13" i="121" s="1"/>
  <c r="J12" i="121"/>
  <c r="V12" i="121" s="1"/>
  <c r="J11" i="121"/>
  <c r="V11" i="121" s="1"/>
  <c r="I11" i="121"/>
  <c r="F11" i="121"/>
  <c r="J10" i="121"/>
  <c r="V10" i="121" s="1"/>
  <c r="J9" i="121"/>
  <c r="V9" i="121" s="1"/>
  <c r="J8" i="121"/>
  <c r="V8" i="121" s="1"/>
  <c r="I8" i="121"/>
  <c r="F8" i="121"/>
  <c r="J7" i="121"/>
  <c r="V7" i="121" s="1"/>
  <c r="J6" i="121"/>
  <c r="V6" i="121" s="1"/>
  <c r="J5" i="121"/>
  <c r="I5" i="121"/>
  <c r="F5" i="121"/>
  <c r="J4" i="121"/>
  <c r="V4" i="121" s="1"/>
  <c r="J3" i="121"/>
  <c r="I3" i="121"/>
  <c r="F3" i="121"/>
  <c r="X11" i="121" l="1"/>
  <c r="X17" i="121"/>
  <c r="AE8" i="148" s="1"/>
  <c r="X30" i="121"/>
  <c r="AE14" i="148" s="1"/>
  <c r="X27" i="121"/>
  <c r="AK14" i="148"/>
  <c r="AK12" i="148"/>
  <c r="AK10" i="148"/>
  <c r="B41" i="147"/>
  <c r="X5" i="122"/>
  <c r="V4" i="148"/>
  <c r="X8" i="121"/>
  <c r="X14" i="121"/>
  <c r="X20" i="121"/>
  <c r="X22" i="121"/>
  <c r="X28" i="121"/>
  <c r="L3" i="121"/>
  <c r="V3" i="121"/>
  <c r="X3" i="121" s="1"/>
  <c r="V5" i="121"/>
  <c r="AE15" i="148"/>
  <c r="AE6" i="148"/>
  <c r="L25" i="121"/>
  <c r="V25" i="121"/>
  <c r="X25" i="121" s="1"/>
  <c r="AE12" i="148"/>
  <c r="AE15" i="144"/>
  <c r="AE11" i="144"/>
  <c r="AK3" i="144"/>
  <c r="AE3" i="144"/>
  <c r="L30" i="121"/>
  <c r="AK11" i="144"/>
  <c r="AK13" i="144"/>
  <c r="L8" i="121"/>
  <c r="L14" i="121"/>
  <c r="L20" i="121"/>
  <c r="L22" i="121"/>
  <c r="L28" i="121"/>
  <c r="L5" i="121"/>
  <c r="L11" i="121"/>
  <c r="L17" i="121"/>
  <c r="L27" i="121"/>
  <c r="J31" i="120"/>
  <c r="V31" i="120" s="1"/>
  <c r="J30" i="120"/>
  <c r="V30" i="120" s="1"/>
  <c r="I30" i="120"/>
  <c r="F30" i="120"/>
  <c r="J29" i="120"/>
  <c r="V29" i="120" s="1"/>
  <c r="J28" i="120"/>
  <c r="V28" i="120" s="1"/>
  <c r="I28" i="120"/>
  <c r="F28" i="120"/>
  <c r="J27" i="120"/>
  <c r="I27" i="120"/>
  <c r="F27" i="120"/>
  <c r="J26" i="120"/>
  <c r="V26" i="120" s="1"/>
  <c r="J25" i="120"/>
  <c r="I25" i="120"/>
  <c r="F25" i="120"/>
  <c r="J24" i="120"/>
  <c r="V24" i="120" s="1"/>
  <c r="J23" i="120"/>
  <c r="V23" i="120" s="1"/>
  <c r="J22" i="120"/>
  <c r="V22" i="120" s="1"/>
  <c r="I22" i="120"/>
  <c r="F22" i="120"/>
  <c r="J21" i="120"/>
  <c r="V21" i="120" s="1"/>
  <c r="J20" i="120"/>
  <c r="V20" i="120" s="1"/>
  <c r="I20" i="120"/>
  <c r="F20" i="120"/>
  <c r="J19" i="120"/>
  <c r="V19" i="120" s="1"/>
  <c r="J18" i="120"/>
  <c r="V18" i="120" s="1"/>
  <c r="J17" i="120"/>
  <c r="V17" i="120" s="1"/>
  <c r="I17" i="120"/>
  <c r="F17" i="120"/>
  <c r="J16" i="120"/>
  <c r="V16" i="120" s="1"/>
  <c r="J15" i="120"/>
  <c r="V15" i="120" s="1"/>
  <c r="J14" i="120"/>
  <c r="V14" i="120" s="1"/>
  <c r="I14" i="120"/>
  <c r="F14" i="120"/>
  <c r="J13" i="120"/>
  <c r="V13" i="120" s="1"/>
  <c r="J12" i="120"/>
  <c r="V12" i="120" s="1"/>
  <c r="J11" i="120"/>
  <c r="V11" i="120" s="1"/>
  <c r="I11" i="120"/>
  <c r="F11" i="120"/>
  <c r="J10" i="120"/>
  <c r="V10" i="120" s="1"/>
  <c r="J9" i="120"/>
  <c r="V9" i="120" s="1"/>
  <c r="J8" i="120"/>
  <c r="V8" i="120" s="1"/>
  <c r="I8" i="120"/>
  <c r="F8" i="120"/>
  <c r="J7" i="120"/>
  <c r="V7" i="120" s="1"/>
  <c r="J6" i="120"/>
  <c r="V6" i="120" s="1"/>
  <c r="J5" i="120"/>
  <c r="I5" i="120"/>
  <c r="F5" i="120"/>
  <c r="J4" i="120"/>
  <c r="V4" i="120" s="1"/>
  <c r="J3" i="120"/>
  <c r="I3" i="120"/>
  <c r="F3" i="120"/>
  <c r="X8" i="120" l="1"/>
  <c r="J5" i="148" s="1"/>
  <c r="X14" i="120"/>
  <c r="J7" i="148" s="1"/>
  <c r="X28" i="120"/>
  <c r="J13" i="148" s="1"/>
  <c r="X17" i="120"/>
  <c r="J8" i="148" s="1"/>
  <c r="X30" i="120"/>
  <c r="X20" i="120"/>
  <c r="X22" i="120"/>
  <c r="L25" i="120"/>
  <c r="V25" i="120"/>
  <c r="X25" i="120" s="1"/>
  <c r="L27" i="120"/>
  <c r="V27" i="120"/>
  <c r="X27" i="120" s="1"/>
  <c r="AK4" i="148"/>
  <c r="L3" i="120"/>
  <c r="V3" i="120"/>
  <c r="X3" i="120" s="1"/>
  <c r="J15" i="148"/>
  <c r="V5" i="120"/>
  <c r="X11" i="120"/>
  <c r="B51" i="147"/>
  <c r="X5" i="121"/>
  <c r="AE10" i="148"/>
  <c r="AE7" i="148"/>
  <c r="AE11" i="148"/>
  <c r="AE3" i="148"/>
  <c r="AE13" i="148"/>
  <c r="AE9" i="148"/>
  <c r="AE5" i="148"/>
  <c r="L8" i="120"/>
  <c r="L14" i="120"/>
  <c r="L20" i="120"/>
  <c r="L22" i="120"/>
  <c r="L30" i="120"/>
  <c r="AE12" i="144"/>
  <c r="AE6" i="144"/>
  <c r="AE13" i="144"/>
  <c r="AE9" i="144"/>
  <c r="AE5" i="144"/>
  <c r="J3" i="144"/>
  <c r="J15" i="144"/>
  <c r="J11" i="144"/>
  <c r="J12" i="144"/>
  <c r="AE8" i="144"/>
  <c r="AE4" i="144"/>
  <c r="AE10" i="144"/>
  <c r="AE7" i="144"/>
  <c r="AE14" i="144"/>
  <c r="L5" i="120"/>
  <c r="L11" i="120"/>
  <c r="L17" i="120"/>
  <c r="L28" i="120"/>
  <c r="F3" i="119"/>
  <c r="I3" i="119"/>
  <c r="J3" i="119"/>
  <c r="V3" i="119" s="1"/>
  <c r="J4" i="119"/>
  <c r="V4" i="119" s="1"/>
  <c r="F5" i="119"/>
  <c r="I5" i="119"/>
  <c r="J5" i="119"/>
  <c r="J6" i="119"/>
  <c r="V6" i="119" s="1"/>
  <c r="J7" i="119"/>
  <c r="V7" i="119" s="1"/>
  <c r="F8" i="119"/>
  <c r="I8" i="119"/>
  <c r="J8" i="119"/>
  <c r="V8" i="119" s="1"/>
  <c r="J9" i="119"/>
  <c r="V9" i="119" s="1"/>
  <c r="J10" i="119"/>
  <c r="V10" i="119" s="1"/>
  <c r="F11" i="119"/>
  <c r="I11" i="119"/>
  <c r="J11" i="119"/>
  <c r="V11" i="119" s="1"/>
  <c r="J12" i="119"/>
  <c r="V12" i="119" s="1"/>
  <c r="J13" i="119"/>
  <c r="V13" i="119" s="1"/>
  <c r="F14" i="119"/>
  <c r="I14" i="119"/>
  <c r="J14" i="119"/>
  <c r="V14" i="119" s="1"/>
  <c r="J15" i="119"/>
  <c r="V15" i="119" s="1"/>
  <c r="J16" i="119"/>
  <c r="V16" i="119" s="1"/>
  <c r="F17" i="119"/>
  <c r="I17" i="119"/>
  <c r="J17" i="119"/>
  <c r="V17" i="119" s="1"/>
  <c r="J18" i="119"/>
  <c r="V18" i="119" s="1"/>
  <c r="J19" i="119"/>
  <c r="V19" i="119" s="1"/>
  <c r="F20" i="119"/>
  <c r="I20" i="119"/>
  <c r="J20" i="119"/>
  <c r="V20" i="119" s="1"/>
  <c r="J21" i="119"/>
  <c r="V21" i="119" s="1"/>
  <c r="F22" i="119"/>
  <c r="I22" i="119"/>
  <c r="J22" i="119"/>
  <c r="V22" i="119" s="1"/>
  <c r="J23" i="119"/>
  <c r="V23" i="119" s="1"/>
  <c r="J24" i="119"/>
  <c r="V24" i="119" s="1"/>
  <c r="F25" i="119"/>
  <c r="I25" i="119"/>
  <c r="J25" i="119"/>
  <c r="V25" i="119" s="1"/>
  <c r="J26" i="119"/>
  <c r="V26" i="119" s="1"/>
  <c r="F27" i="119"/>
  <c r="I27" i="119"/>
  <c r="J27" i="119"/>
  <c r="V27" i="119" s="1"/>
  <c r="F28" i="119"/>
  <c r="I28" i="119"/>
  <c r="J28" i="119"/>
  <c r="V28" i="119" s="1"/>
  <c r="J29" i="119"/>
  <c r="V29" i="119" s="1"/>
  <c r="F30" i="119"/>
  <c r="I30" i="119"/>
  <c r="J30" i="119"/>
  <c r="J31" i="119"/>
  <c r="V31" i="119" s="1"/>
  <c r="X25" i="119" l="1"/>
  <c r="X17" i="119"/>
  <c r="M8" i="148" s="1"/>
  <c r="X11" i="119"/>
  <c r="X3" i="119"/>
  <c r="L30" i="119"/>
  <c r="V30" i="119"/>
  <c r="X30" i="119" s="1"/>
  <c r="X28" i="119"/>
  <c r="X27" i="119"/>
  <c r="M12" i="148" s="1"/>
  <c r="J14" i="148"/>
  <c r="M11" i="148"/>
  <c r="J12" i="148"/>
  <c r="J11" i="148"/>
  <c r="J10" i="148"/>
  <c r="X22" i="119"/>
  <c r="X20" i="119"/>
  <c r="J9" i="148"/>
  <c r="M6" i="148"/>
  <c r="M15" i="148"/>
  <c r="V5" i="119"/>
  <c r="M3" i="148"/>
  <c r="B25" i="147"/>
  <c r="X5" i="120"/>
  <c r="J3" i="148"/>
  <c r="X14" i="119"/>
  <c r="X8" i="119"/>
  <c r="J6" i="148"/>
  <c r="AE4" i="148"/>
  <c r="L25" i="119"/>
  <c r="J8" i="144"/>
  <c r="J4" i="144"/>
  <c r="J10" i="144"/>
  <c r="J7" i="144"/>
  <c r="M14" i="144"/>
  <c r="J13" i="144"/>
  <c r="J6" i="144"/>
  <c r="J14" i="144"/>
  <c r="J9" i="144"/>
  <c r="J5" i="144"/>
  <c r="L3" i="119"/>
  <c r="L22" i="119"/>
  <c r="L17" i="119"/>
  <c r="L11" i="119"/>
  <c r="L5" i="119"/>
  <c r="M15" i="144"/>
  <c r="L20" i="119"/>
  <c r="L14" i="119"/>
  <c r="L8" i="119"/>
  <c r="L27" i="119"/>
  <c r="L28" i="119"/>
  <c r="J31" i="118"/>
  <c r="V31" i="118" s="1"/>
  <c r="J30" i="118"/>
  <c r="V30" i="118" s="1"/>
  <c r="I30" i="118"/>
  <c r="F30" i="118"/>
  <c r="J29" i="118"/>
  <c r="V29" i="118" s="1"/>
  <c r="J28" i="118"/>
  <c r="V28" i="118" s="1"/>
  <c r="I28" i="118"/>
  <c r="F28" i="118"/>
  <c r="J27" i="118"/>
  <c r="I27" i="118"/>
  <c r="F27" i="118"/>
  <c r="J26" i="118"/>
  <c r="V26" i="118" s="1"/>
  <c r="J25" i="118"/>
  <c r="V25" i="118" s="1"/>
  <c r="I25" i="118"/>
  <c r="F25" i="118"/>
  <c r="J24" i="118"/>
  <c r="V24" i="118" s="1"/>
  <c r="J23" i="118"/>
  <c r="V23" i="118" s="1"/>
  <c r="J22" i="118"/>
  <c r="V22" i="118" s="1"/>
  <c r="I22" i="118"/>
  <c r="F22" i="118"/>
  <c r="J21" i="118"/>
  <c r="V21" i="118" s="1"/>
  <c r="J20" i="118"/>
  <c r="V20" i="118" s="1"/>
  <c r="I20" i="118"/>
  <c r="F20" i="118"/>
  <c r="J19" i="118"/>
  <c r="V19" i="118" s="1"/>
  <c r="J18" i="118"/>
  <c r="V18" i="118" s="1"/>
  <c r="J17" i="118"/>
  <c r="I17" i="118"/>
  <c r="F17" i="118"/>
  <c r="J16" i="118"/>
  <c r="V16" i="118" s="1"/>
  <c r="J15" i="118"/>
  <c r="V15" i="118" s="1"/>
  <c r="J14" i="118"/>
  <c r="V14" i="118" s="1"/>
  <c r="I14" i="118"/>
  <c r="F14" i="118"/>
  <c r="J13" i="118"/>
  <c r="V13" i="118" s="1"/>
  <c r="J12" i="118"/>
  <c r="V12" i="118" s="1"/>
  <c r="J11" i="118"/>
  <c r="I11" i="118"/>
  <c r="F11" i="118"/>
  <c r="J10" i="118"/>
  <c r="V10" i="118" s="1"/>
  <c r="J9" i="118"/>
  <c r="V9" i="118" s="1"/>
  <c r="J8" i="118"/>
  <c r="V8" i="118" s="1"/>
  <c r="I8" i="118"/>
  <c r="F8" i="118"/>
  <c r="J7" i="118"/>
  <c r="V7" i="118" s="1"/>
  <c r="J6" i="118"/>
  <c r="V6" i="118" s="1"/>
  <c r="J5" i="118"/>
  <c r="I5" i="118"/>
  <c r="F5" i="118"/>
  <c r="J4" i="118"/>
  <c r="V4" i="118" s="1"/>
  <c r="J3" i="118"/>
  <c r="I3" i="118"/>
  <c r="F3" i="118"/>
  <c r="X8" i="118" l="1"/>
  <c r="X14" i="118"/>
  <c r="X20" i="118"/>
  <c r="X22" i="118"/>
  <c r="X30" i="118"/>
  <c r="X25" i="118"/>
  <c r="X28" i="118"/>
  <c r="M14" i="148"/>
  <c r="G13" i="148"/>
  <c r="G14" i="148"/>
  <c r="M13" i="148"/>
  <c r="L17" i="118"/>
  <c r="V17" i="118"/>
  <c r="X17" i="118" s="1"/>
  <c r="L22" i="118"/>
  <c r="L25" i="118"/>
  <c r="L27" i="118"/>
  <c r="V27" i="118"/>
  <c r="X27" i="118" s="1"/>
  <c r="M9" i="148"/>
  <c r="G9" i="148"/>
  <c r="G10" i="148"/>
  <c r="G11" i="148"/>
  <c r="M10" i="148"/>
  <c r="L3" i="118"/>
  <c r="V3" i="118"/>
  <c r="X3" i="118" s="1"/>
  <c r="G15" i="148"/>
  <c r="V5" i="118"/>
  <c r="L11" i="118"/>
  <c r="V11" i="118"/>
  <c r="X11" i="118" s="1"/>
  <c r="M7" i="148"/>
  <c r="G5" i="148"/>
  <c r="G7" i="148"/>
  <c r="M5" i="148"/>
  <c r="J4" i="148"/>
  <c r="B36" i="147"/>
  <c r="X5" i="119"/>
  <c r="G3" i="144"/>
  <c r="L5" i="118"/>
  <c r="G15" i="144"/>
  <c r="L8" i="118"/>
  <c r="L14" i="118"/>
  <c r="L30" i="118"/>
  <c r="M13" i="144"/>
  <c r="M5" i="144"/>
  <c r="M9" i="144"/>
  <c r="M4" i="144"/>
  <c r="M8" i="144"/>
  <c r="M3" i="144"/>
  <c r="G6" i="144"/>
  <c r="G8" i="144"/>
  <c r="G10" i="144"/>
  <c r="G11" i="144"/>
  <c r="G12" i="144"/>
  <c r="M12" i="144"/>
  <c r="M7" i="144"/>
  <c r="M6" i="144"/>
  <c r="M10" i="144"/>
  <c r="M11" i="144"/>
  <c r="L20" i="118"/>
  <c r="L28" i="118"/>
  <c r="J31" i="117"/>
  <c r="V31" i="117" s="1"/>
  <c r="J30" i="117"/>
  <c r="V30" i="117" s="1"/>
  <c r="I30" i="117"/>
  <c r="F30" i="117"/>
  <c r="J29" i="117"/>
  <c r="V29" i="117" s="1"/>
  <c r="J28" i="117"/>
  <c r="V28" i="117" s="1"/>
  <c r="I28" i="117"/>
  <c r="F28" i="117"/>
  <c r="J27" i="117"/>
  <c r="V27" i="117" s="1"/>
  <c r="I27" i="117"/>
  <c r="F27" i="117"/>
  <c r="J26" i="117"/>
  <c r="V26" i="117" s="1"/>
  <c r="J25" i="117"/>
  <c r="V25" i="117" s="1"/>
  <c r="I25" i="117"/>
  <c r="F25" i="117"/>
  <c r="J24" i="117"/>
  <c r="V24" i="117" s="1"/>
  <c r="J23" i="117"/>
  <c r="V23" i="117" s="1"/>
  <c r="J22" i="117"/>
  <c r="I22" i="117"/>
  <c r="F22" i="117"/>
  <c r="J21" i="117"/>
  <c r="V21" i="117" s="1"/>
  <c r="J20" i="117"/>
  <c r="V20" i="117" s="1"/>
  <c r="I20" i="117"/>
  <c r="F20" i="117"/>
  <c r="J19" i="117"/>
  <c r="V19" i="117" s="1"/>
  <c r="J18" i="117"/>
  <c r="V18" i="117" s="1"/>
  <c r="J17" i="117"/>
  <c r="V17" i="117" s="1"/>
  <c r="I17" i="117"/>
  <c r="F17" i="117"/>
  <c r="J16" i="117"/>
  <c r="V16" i="117" s="1"/>
  <c r="J15" i="117"/>
  <c r="V15" i="117" s="1"/>
  <c r="J14" i="117"/>
  <c r="V14" i="117" s="1"/>
  <c r="I14" i="117"/>
  <c r="F14" i="117"/>
  <c r="J13" i="117"/>
  <c r="V13" i="117" s="1"/>
  <c r="J12" i="117"/>
  <c r="V12" i="117" s="1"/>
  <c r="J11" i="117"/>
  <c r="V11" i="117" s="1"/>
  <c r="I11" i="117"/>
  <c r="F11" i="117"/>
  <c r="J10" i="117"/>
  <c r="V10" i="117" s="1"/>
  <c r="J9" i="117"/>
  <c r="V9" i="117" s="1"/>
  <c r="J8" i="117"/>
  <c r="V8" i="117" s="1"/>
  <c r="I8" i="117"/>
  <c r="F8" i="117"/>
  <c r="J7" i="117"/>
  <c r="V7" i="117" s="1"/>
  <c r="J6" i="117"/>
  <c r="V6" i="117" s="1"/>
  <c r="J5" i="117"/>
  <c r="I5" i="117"/>
  <c r="F5" i="117"/>
  <c r="J4" i="117"/>
  <c r="V4" i="117" s="1"/>
  <c r="J3" i="117"/>
  <c r="V3" i="117" s="1"/>
  <c r="I3" i="117"/>
  <c r="F3" i="117"/>
  <c r="X27" i="117" l="1"/>
  <c r="X8" i="117"/>
  <c r="AD5" i="148" s="1"/>
  <c r="X14" i="117"/>
  <c r="X20" i="117"/>
  <c r="L27" i="117"/>
  <c r="L5" i="117"/>
  <c r="X11" i="117"/>
  <c r="X28" i="117"/>
  <c r="AD13" i="148" s="1"/>
  <c r="X30" i="117"/>
  <c r="X17" i="117"/>
  <c r="AD8" i="148" s="1"/>
  <c r="X25" i="117"/>
  <c r="X3" i="117"/>
  <c r="AD3" i="148" s="1"/>
  <c r="AD14" i="148"/>
  <c r="L17" i="117"/>
  <c r="L20" i="117"/>
  <c r="L22" i="117"/>
  <c r="V22" i="117"/>
  <c r="X22" i="117" s="1"/>
  <c r="G12" i="148"/>
  <c r="G8" i="148"/>
  <c r="AD9" i="148"/>
  <c r="AD11" i="148"/>
  <c r="AD12" i="148"/>
  <c r="L8" i="117"/>
  <c r="L11" i="117"/>
  <c r="L14" i="117"/>
  <c r="M4" i="148"/>
  <c r="G6" i="148"/>
  <c r="B26" i="147"/>
  <c r="X5" i="118"/>
  <c r="G3" i="148"/>
  <c r="AD15" i="148"/>
  <c r="V5" i="117"/>
  <c r="AD6" i="148"/>
  <c r="AD7" i="148"/>
  <c r="AD5" i="144"/>
  <c r="L30" i="117"/>
  <c r="G13" i="144"/>
  <c r="G14" i="144"/>
  <c r="G5" i="144"/>
  <c r="AD4" i="144"/>
  <c r="AD6" i="144"/>
  <c r="AD7" i="144"/>
  <c r="AD8" i="144"/>
  <c r="AD9" i="144"/>
  <c r="AD10" i="144"/>
  <c r="AD12" i="144"/>
  <c r="G9" i="144"/>
  <c r="G7" i="144"/>
  <c r="G4" i="144"/>
  <c r="L3" i="117"/>
  <c r="AD15" i="144"/>
  <c r="L25" i="117"/>
  <c r="L28" i="117"/>
  <c r="J31" i="116"/>
  <c r="V31" i="116" s="1"/>
  <c r="J30" i="116"/>
  <c r="V30" i="116" s="1"/>
  <c r="X30" i="116" s="1"/>
  <c r="I30" i="116"/>
  <c r="F30" i="116"/>
  <c r="J29" i="116"/>
  <c r="V29" i="116" s="1"/>
  <c r="J28" i="116"/>
  <c r="V28" i="116" s="1"/>
  <c r="X28" i="116" s="1"/>
  <c r="I28" i="116"/>
  <c r="F28" i="116"/>
  <c r="J27" i="116"/>
  <c r="V27" i="116" s="1"/>
  <c r="I27" i="116"/>
  <c r="F27" i="116"/>
  <c r="J26" i="116"/>
  <c r="V26" i="116" s="1"/>
  <c r="J25" i="116"/>
  <c r="V25" i="116" s="1"/>
  <c r="I25" i="116"/>
  <c r="F25" i="116"/>
  <c r="J24" i="116"/>
  <c r="V24" i="116" s="1"/>
  <c r="J23" i="116"/>
  <c r="V23" i="116" s="1"/>
  <c r="L22" i="116"/>
  <c r="J22" i="116"/>
  <c r="V22" i="116" s="1"/>
  <c r="X22" i="116" s="1"/>
  <c r="I22" i="116"/>
  <c r="F22" i="116"/>
  <c r="J21" i="116"/>
  <c r="V21" i="116" s="1"/>
  <c r="J20" i="116"/>
  <c r="V20" i="116" s="1"/>
  <c r="I20" i="116"/>
  <c r="F20" i="116"/>
  <c r="J19" i="116"/>
  <c r="V19" i="116" s="1"/>
  <c r="J18" i="116"/>
  <c r="V18" i="116" s="1"/>
  <c r="J17" i="116"/>
  <c r="I17" i="116"/>
  <c r="F17" i="116"/>
  <c r="J16" i="116"/>
  <c r="V16" i="116" s="1"/>
  <c r="J15" i="116"/>
  <c r="V15" i="116" s="1"/>
  <c r="J14" i="116"/>
  <c r="V14" i="116" s="1"/>
  <c r="I14" i="116"/>
  <c r="F14" i="116"/>
  <c r="J13" i="116"/>
  <c r="V13" i="116" s="1"/>
  <c r="J12" i="116"/>
  <c r="V12" i="116" s="1"/>
  <c r="J11" i="116"/>
  <c r="I11" i="116"/>
  <c r="F11" i="116"/>
  <c r="J10" i="116"/>
  <c r="V10" i="116" s="1"/>
  <c r="J9" i="116"/>
  <c r="V9" i="116" s="1"/>
  <c r="J8" i="116"/>
  <c r="V8" i="116" s="1"/>
  <c r="I8" i="116"/>
  <c r="F8" i="116"/>
  <c r="J7" i="116"/>
  <c r="V7" i="116" s="1"/>
  <c r="J6" i="116"/>
  <c r="V6" i="116" s="1"/>
  <c r="J5" i="116"/>
  <c r="I5" i="116"/>
  <c r="F5" i="116"/>
  <c r="J4" i="116"/>
  <c r="V4" i="116" s="1"/>
  <c r="J3" i="116"/>
  <c r="I3" i="116"/>
  <c r="F3" i="116"/>
  <c r="X8" i="116" l="1"/>
  <c r="X25" i="116"/>
  <c r="X14" i="116"/>
  <c r="X20" i="116"/>
  <c r="L25" i="116"/>
  <c r="X27" i="116"/>
  <c r="AH13" i="148"/>
  <c r="AH14" i="148"/>
  <c r="L17" i="116"/>
  <c r="V17" i="116"/>
  <c r="X17" i="116" s="1"/>
  <c r="AH12" i="148"/>
  <c r="AD10" i="148"/>
  <c r="AH9" i="148"/>
  <c r="AH10" i="148"/>
  <c r="AH11" i="148"/>
  <c r="L3" i="116"/>
  <c r="V3" i="116"/>
  <c r="X3" i="116" s="1"/>
  <c r="AH15" i="148"/>
  <c r="V5" i="116"/>
  <c r="L11" i="116"/>
  <c r="V11" i="116"/>
  <c r="X11" i="116" s="1"/>
  <c r="AH5" i="148"/>
  <c r="AH7" i="148"/>
  <c r="B19" i="147"/>
  <c r="X5" i="117"/>
  <c r="G4" i="148"/>
  <c r="AH3" i="144"/>
  <c r="L5" i="116"/>
  <c r="AH15" i="144"/>
  <c r="L30" i="116"/>
  <c r="AD13" i="144"/>
  <c r="AD14" i="144"/>
  <c r="AH6" i="144"/>
  <c r="AH8" i="144"/>
  <c r="AH10" i="144"/>
  <c r="AH11" i="144"/>
  <c r="AD11" i="144"/>
  <c r="AD3" i="144"/>
  <c r="L27" i="116"/>
  <c r="L8" i="116"/>
  <c r="L14" i="116"/>
  <c r="L20" i="116"/>
  <c r="L28" i="116"/>
  <c r="J31" i="4"/>
  <c r="V31" i="4" s="1"/>
  <c r="J30" i="4"/>
  <c r="I30" i="4"/>
  <c r="F30" i="4"/>
  <c r="J29" i="4"/>
  <c r="V29" i="4" s="1"/>
  <c r="J28" i="4"/>
  <c r="V28" i="4" s="1"/>
  <c r="I28" i="4"/>
  <c r="F28" i="4"/>
  <c r="J27" i="4"/>
  <c r="I27" i="4"/>
  <c r="F27" i="4"/>
  <c r="J26" i="4"/>
  <c r="V26" i="4" s="1"/>
  <c r="J25" i="4"/>
  <c r="I25" i="4"/>
  <c r="F25" i="4"/>
  <c r="J24" i="4"/>
  <c r="V24" i="4" s="1"/>
  <c r="J23" i="4"/>
  <c r="V23" i="4" s="1"/>
  <c r="J22" i="4"/>
  <c r="V22" i="4" s="1"/>
  <c r="I22" i="4"/>
  <c r="F22" i="4"/>
  <c r="J21" i="4"/>
  <c r="V21" i="4" s="1"/>
  <c r="J20" i="4"/>
  <c r="I20" i="4"/>
  <c r="F20" i="4"/>
  <c r="J19" i="4"/>
  <c r="V19" i="4" s="1"/>
  <c r="J18" i="4"/>
  <c r="V18" i="4" s="1"/>
  <c r="J17" i="4"/>
  <c r="I17" i="4"/>
  <c r="F17" i="4"/>
  <c r="J16" i="4"/>
  <c r="V16" i="4" s="1"/>
  <c r="J15" i="4"/>
  <c r="V15" i="4" s="1"/>
  <c r="J14" i="4"/>
  <c r="I14" i="4"/>
  <c r="F14" i="4"/>
  <c r="J13" i="4"/>
  <c r="V13" i="4" s="1"/>
  <c r="J12" i="4"/>
  <c r="V12" i="4" s="1"/>
  <c r="J11" i="4"/>
  <c r="I11" i="4"/>
  <c r="F11" i="4"/>
  <c r="J10" i="4"/>
  <c r="V10" i="4" s="1"/>
  <c r="J9" i="4"/>
  <c r="V9" i="4" s="1"/>
  <c r="J8" i="4"/>
  <c r="I8" i="4"/>
  <c r="F8" i="4"/>
  <c r="J7" i="4"/>
  <c r="V7" i="4" s="1"/>
  <c r="J6" i="4"/>
  <c r="V6" i="4" s="1"/>
  <c r="J5" i="4"/>
  <c r="I5" i="4"/>
  <c r="F5" i="4"/>
  <c r="J4" i="4"/>
  <c r="V4" i="4" s="1"/>
  <c r="J3" i="4"/>
  <c r="I3" i="4"/>
  <c r="F3" i="4"/>
  <c r="J31" i="97"/>
  <c r="V31" i="97" s="1"/>
  <c r="J30" i="97"/>
  <c r="I30" i="97"/>
  <c r="F30" i="97"/>
  <c r="J29" i="97"/>
  <c r="V29" i="97" s="1"/>
  <c r="J28" i="97"/>
  <c r="I28" i="97"/>
  <c r="F28" i="97"/>
  <c r="J27" i="97"/>
  <c r="V27" i="97" s="1"/>
  <c r="I27" i="97"/>
  <c r="F27" i="97"/>
  <c r="J26" i="97"/>
  <c r="V26" i="97" s="1"/>
  <c r="J25" i="97"/>
  <c r="V25" i="97" s="1"/>
  <c r="I25" i="97"/>
  <c r="F25" i="97"/>
  <c r="J24" i="97"/>
  <c r="V24" i="97" s="1"/>
  <c r="J23" i="97"/>
  <c r="V23" i="97" s="1"/>
  <c r="J22" i="97"/>
  <c r="I22" i="97"/>
  <c r="F22" i="97"/>
  <c r="J21" i="97"/>
  <c r="V21" i="97" s="1"/>
  <c r="J20" i="97"/>
  <c r="I20" i="97"/>
  <c r="F20" i="97"/>
  <c r="J19" i="97"/>
  <c r="V19" i="97" s="1"/>
  <c r="J18" i="97"/>
  <c r="V18" i="97" s="1"/>
  <c r="J17" i="97"/>
  <c r="I17" i="97"/>
  <c r="F17" i="97"/>
  <c r="J16" i="97"/>
  <c r="V16" i="97" s="1"/>
  <c r="J15" i="97"/>
  <c r="V15" i="97" s="1"/>
  <c r="J14" i="97"/>
  <c r="I14" i="97"/>
  <c r="F14" i="97"/>
  <c r="J13" i="97"/>
  <c r="V13" i="97" s="1"/>
  <c r="J12" i="97"/>
  <c r="V12" i="97" s="1"/>
  <c r="J11" i="97"/>
  <c r="I11" i="97"/>
  <c r="F11" i="97"/>
  <c r="J10" i="97"/>
  <c r="V10" i="97" s="1"/>
  <c r="J9" i="97"/>
  <c r="V9" i="97" s="1"/>
  <c r="J8" i="97"/>
  <c r="I8" i="97"/>
  <c r="F8" i="97"/>
  <c r="J7" i="97"/>
  <c r="V7" i="97" s="1"/>
  <c r="J6" i="97"/>
  <c r="V6" i="97" s="1"/>
  <c r="J5" i="97"/>
  <c r="I5" i="97"/>
  <c r="F5" i="97"/>
  <c r="J4" i="97"/>
  <c r="V4" i="97" s="1"/>
  <c r="J3" i="97"/>
  <c r="I3" i="97"/>
  <c r="F3" i="97"/>
  <c r="J31" i="110"/>
  <c r="V31" i="110" s="1"/>
  <c r="J30" i="110"/>
  <c r="I30" i="110"/>
  <c r="F30" i="110"/>
  <c r="J29" i="110"/>
  <c r="V29" i="110" s="1"/>
  <c r="J28" i="110"/>
  <c r="V28" i="110" s="1"/>
  <c r="I28" i="110"/>
  <c r="F28" i="110"/>
  <c r="J27" i="110"/>
  <c r="V27" i="110" s="1"/>
  <c r="I27" i="110"/>
  <c r="F27" i="110"/>
  <c r="J26" i="110"/>
  <c r="V26" i="110" s="1"/>
  <c r="J25" i="110"/>
  <c r="I25" i="110"/>
  <c r="F25" i="110"/>
  <c r="J24" i="110"/>
  <c r="V24" i="110" s="1"/>
  <c r="J23" i="110"/>
  <c r="J22" i="110"/>
  <c r="V22" i="110" s="1"/>
  <c r="I22" i="110"/>
  <c r="F22" i="110"/>
  <c r="J21" i="110"/>
  <c r="V21" i="110" s="1"/>
  <c r="J20" i="110"/>
  <c r="V20" i="110" s="1"/>
  <c r="I20" i="110"/>
  <c r="F20" i="110"/>
  <c r="J19" i="110"/>
  <c r="V19" i="110" s="1"/>
  <c r="J18" i="110"/>
  <c r="V18" i="110" s="1"/>
  <c r="J17" i="110"/>
  <c r="I17" i="110"/>
  <c r="F17" i="110"/>
  <c r="J16" i="110"/>
  <c r="V16" i="110" s="1"/>
  <c r="J15" i="110"/>
  <c r="V15" i="110" s="1"/>
  <c r="J14" i="110"/>
  <c r="V14" i="110" s="1"/>
  <c r="I14" i="110"/>
  <c r="F14" i="110"/>
  <c r="J13" i="110"/>
  <c r="V13" i="110" s="1"/>
  <c r="J12" i="110"/>
  <c r="V12" i="110" s="1"/>
  <c r="J11" i="110"/>
  <c r="I11" i="110"/>
  <c r="F11" i="110"/>
  <c r="J10" i="110"/>
  <c r="V10" i="110" s="1"/>
  <c r="J9" i="110"/>
  <c r="V9" i="110" s="1"/>
  <c r="J8" i="110"/>
  <c r="V8" i="110" s="1"/>
  <c r="I8" i="110"/>
  <c r="F8" i="110"/>
  <c r="J7" i="110"/>
  <c r="V7" i="110" s="1"/>
  <c r="J6" i="110"/>
  <c r="V6" i="110" s="1"/>
  <c r="J5" i="110"/>
  <c r="I5" i="110"/>
  <c r="F5" i="110"/>
  <c r="J4" i="110"/>
  <c r="V4" i="110" s="1"/>
  <c r="J3" i="110"/>
  <c r="I3" i="110"/>
  <c r="F3" i="110"/>
  <c r="J31" i="103"/>
  <c r="V31" i="103" s="1"/>
  <c r="J30" i="103"/>
  <c r="I30" i="103"/>
  <c r="F30" i="103"/>
  <c r="J29" i="103"/>
  <c r="V29" i="103" s="1"/>
  <c r="J28" i="103"/>
  <c r="V28" i="103" s="1"/>
  <c r="I28" i="103"/>
  <c r="F28" i="103"/>
  <c r="J27" i="103"/>
  <c r="I27" i="103"/>
  <c r="F27" i="103"/>
  <c r="J26" i="103"/>
  <c r="V26" i="103" s="1"/>
  <c r="L25" i="103"/>
  <c r="J25" i="103"/>
  <c r="V25" i="103" s="1"/>
  <c r="X25" i="103" s="1"/>
  <c r="AY11" i="148" s="1"/>
  <c r="I25" i="103"/>
  <c r="F25" i="103"/>
  <c r="J24" i="103"/>
  <c r="V24" i="103" s="1"/>
  <c r="J23" i="103"/>
  <c r="V23" i="103" s="1"/>
  <c r="J22" i="103"/>
  <c r="V22" i="103" s="1"/>
  <c r="I22" i="103"/>
  <c r="F22" i="103"/>
  <c r="J21" i="103"/>
  <c r="V21" i="103" s="1"/>
  <c r="J20" i="103"/>
  <c r="I20" i="103"/>
  <c r="F20" i="103"/>
  <c r="J19" i="103"/>
  <c r="V19" i="103" s="1"/>
  <c r="J18" i="103"/>
  <c r="V18" i="103" s="1"/>
  <c r="J17" i="103"/>
  <c r="I17" i="103"/>
  <c r="F17" i="103"/>
  <c r="J16" i="103"/>
  <c r="V16" i="103" s="1"/>
  <c r="J15" i="103"/>
  <c r="V15" i="103" s="1"/>
  <c r="J14" i="103"/>
  <c r="I14" i="103"/>
  <c r="F14" i="103"/>
  <c r="J13" i="103"/>
  <c r="V13" i="103" s="1"/>
  <c r="J12" i="103"/>
  <c r="V12" i="103" s="1"/>
  <c r="J11" i="103"/>
  <c r="I11" i="103"/>
  <c r="F11" i="103"/>
  <c r="J10" i="103"/>
  <c r="V10" i="103" s="1"/>
  <c r="J9" i="103"/>
  <c r="V9" i="103" s="1"/>
  <c r="J8" i="103"/>
  <c r="I8" i="103"/>
  <c r="F8" i="103"/>
  <c r="J7" i="103"/>
  <c r="V7" i="103" s="1"/>
  <c r="J6" i="103"/>
  <c r="V6" i="103" s="1"/>
  <c r="J5" i="103"/>
  <c r="I5" i="103"/>
  <c r="F5" i="103"/>
  <c r="J4" i="103"/>
  <c r="V4" i="103" s="1"/>
  <c r="J3" i="103"/>
  <c r="V3" i="103" s="1"/>
  <c r="I3" i="103"/>
  <c r="F3" i="103"/>
  <c r="J31" i="99"/>
  <c r="V31" i="99" s="1"/>
  <c r="J30" i="99"/>
  <c r="V30" i="99" s="1"/>
  <c r="I30" i="99"/>
  <c r="F30" i="99"/>
  <c r="J29" i="99"/>
  <c r="V29" i="99" s="1"/>
  <c r="J28" i="99"/>
  <c r="I28" i="99"/>
  <c r="F28" i="99"/>
  <c r="J27" i="99"/>
  <c r="I27" i="99"/>
  <c r="F27" i="99"/>
  <c r="J26" i="99"/>
  <c r="V26" i="99" s="1"/>
  <c r="J25" i="99"/>
  <c r="I25" i="99"/>
  <c r="J24" i="99"/>
  <c r="V24" i="99" s="1"/>
  <c r="J23" i="99"/>
  <c r="V23" i="99" s="1"/>
  <c r="J22" i="99"/>
  <c r="V22" i="99" s="1"/>
  <c r="I22" i="99"/>
  <c r="F22" i="99"/>
  <c r="J21" i="99"/>
  <c r="V21" i="99" s="1"/>
  <c r="J20" i="99"/>
  <c r="V20" i="99" s="1"/>
  <c r="I20" i="99"/>
  <c r="F20" i="99"/>
  <c r="J19" i="99"/>
  <c r="V19" i="99" s="1"/>
  <c r="J18" i="99"/>
  <c r="V18" i="99" s="1"/>
  <c r="J17" i="99"/>
  <c r="I17" i="99"/>
  <c r="F17" i="99"/>
  <c r="J16" i="99"/>
  <c r="V16" i="99" s="1"/>
  <c r="J15" i="99"/>
  <c r="V15" i="99" s="1"/>
  <c r="J14" i="99"/>
  <c r="V14" i="99" s="1"/>
  <c r="I14" i="99"/>
  <c r="F14" i="99"/>
  <c r="J13" i="99"/>
  <c r="V13" i="99" s="1"/>
  <c r="J12" i="99"/>
  <c r="V12" i="99" s="1"/>
  <c r="J11" i="99"/>
  <c r="I11" i="99"/>
  <c r="F11" i="99"/>
  <c r="J10" i="99"/>
  <c r="V10" i="99" s="1"/>
  <c r="J9" i="99"/>
  <c r="V9" i="99" s="1"/>
  <c r="J8" i="99"/>
  <c r="V8" i="99" s="1"/>
  <c r="I8" i="99"/>
  <c r="F8" i="99"/>
  <c r="J7" i="99"/>
  <c r="V7" i="99" s="1"/>
  <c r="J6" i="99"/>
  <c r="V6" i="99" s="1"/>
  <c r="J5" i="99"/>
  <c r="I5" i="99"/>
  <c r="F5" i="99"/>
  <c r="J4" i="99"/>
  <c r="V4" i="99" s="1"/>
  <c r="J3" i="99"/>
  <c r="V3" i="99" s="1"/>
  <c r="I3" i="99"/>
  <c r="F3" i="99"/>
  <c r="J31" i="112"/>
  <c r="V31" i="112" s="1"/>
  <c r="J30" i="112"/>
  <c r="V30" i="112" s="1"/>
  <c r="I30" i="112"/>
  <c r="F30" i="112"/>
  <c r="J29" i="112"/>
  <c r="J28" i="112"/>
  <c r="V28" i="112" s="1"/>
  <c r="I28" i="112"/>
  <c r="F28" i="112"/>
  <c r="J27" i="112"/>
  <c r="V27" i="112" s="1"/>
  <c r="I27" i="112"/>
  <c r="F27" i="112"/>
  <c r="J26" i="112"/>
  <c r="V26" i="112" s="1"/>
  <c r="J25" i="112"/>
  <c r="V25" i="112" s="1"/>
  <c r="I25" i="112"/>
  <c r="F25" i="112"/>
  <c r="J24" i="112"/>
  <c r="V24" i="112" s="1"/>
  <c r="J23" i="112"/>
  <c r="V23" i="112" s="1"/>
  <c r="J22" i="112"/>
  <c r="I22" i="112"/>
  <c r="F22" i="112"/>
  <c r="J21" i="112"/>
  <c r="V21" i="112" s="1"/>
  <c r="J20" i="112"/>
  <c r="V20" i="112" s="1"/>
  <c r="I20" i="112"/>
  <c r="F20" i="112"/>
  <c r="J19" i="112"/>
  <c r="V19" i="112" s="1"/>
  <c r="J18" i="112"/>
  <c r="V18" i="112" s="1"/>
  <c r="J17" i="112"/>
  <c r="V17" i="112" s="1"/>
  <c r="I17" i="112"/>
  <c r="F17" i="112"/>
  <c r="J16" i="112"/>
  <c r="V16" i="112" s="1"/>
  <c r="J15" i="112"/>
  <c r="V15" i="112" s="1"/>
  <c r="J14" i="112"/>
  <c r="V14" i="112" s="1"/>
  <c r="I14" i="112"/>
  <c r="F14" i="112"/>
  <c r="J13" i="112"/>
  <c r="V13" i="112" s="1"/>
  <c r="J12" i="112"/>
  <c r="V12" i="112" s="1"/>
  <c r="J11" i="112"/>
  <c r="V11" i="112" s="1"/>
  <c r="I11" i="112"/>
  <c r="F11" i="112"/>
  <c r="J10" i="112"/>
  <c r="V10" i="112" s="1"/>
  <c r="J9" i="112"/>
  <c r="V9" i="112" s="1"/>
  <c r="J8" i="112"/>
  <c r="V8" i="112" s="1"/>
  <c r="I8" i="112"/>
  <c r="F8" i="112"/>
  <c r="J7" i="112"/>
  <c r="V7" i="112" s="1"/>
  <c r="J6" i="112"/>
  <c r="V6" i="112" s="1"/>
  <c r="J5" i="112"/>
  <c r="V5" i="112" s="1"/>
  <c r="I5" i="112"/>
  <c r="F5" i="112"/>
  <c r="J4" i="112"/>
  <c r="V4" i="112" s="1"/>
  <c r="J3" i="112"/>
  <c r="V3" i="112" s="1"/>
  <c r="I3" i="112"/>
  <c r="F3" i="112"/>
  <c r="J31" i="95"/>
  <c r="V31" i="95" s="1"/>
  <c r="J30" i="95"/>
  <c r="V30" i="95" s="1"/>
  <c r="I30" i="95"/>
  <c r="F30" i="95"/>
  <c r="J29" i="95"/>
  <c r="V29" i="95" s="1"/>
  <c r="J28" i="95"/>
  <c r="V28" i="95" s="1"/>
  <c r="I28" i="95"/>
  <c r="F28" i="95"/>
  <c r="J27" i="95"/>
  <c r="V27" i="95" s="1"/>
  <c r="I27" i="95"/>
  <c r="F27" i="95"/>
  <c r="J26" i="95"/>
  <c r="V26" i="95" s="1"/>
  <c r="J25" i="95"/>
  <c r="I25" i="95"/>
  <c r="F25" i="95"/>
  <c r="J24" i="95"/>
  <c r="V24" i="95" s="1"/>
  <c r="J23" i="95"/>
  <c r="V23" i="95" s="1"/>
  <c r="J22" i="95"/>
  <c r="V22" i="95" s="1"/>
  <c r="I22" i="95"/>
  <c r="F22" i="95"/>
  <c r="J21" i="95"/>
  <c r="V21" i="95" s="1"/>
  <c r="J20" i="95"/>
  <c r="I20" i="95"/>
  <c r="F20" i="95"/>
  <c r="J19" i="95"/>
  <c r="V19" i="95" s="1"/>
  <c r="J18" i="95"/>
  <c r="V18" i="95" s="1"/>
  <c r="J17" i="95"/>
  <c r="I17" i="95"/>
  <c r="F17" i="95"/>
  <c r="J16" i="95"/>
  <c r="V16" i="95" s="1"/>
  <c r="J15" i="95"/>
  <c r="V15" i="95" s="1"/>
  <c r="J14" i="95"/>
  <c r="I14" i="95"/>
  <c r="F14" i="95"/>
  <c r="J13" i="95"/>
  <c r="V13" i="95" s="1"/>
  <c r="J12" i="95"/>
  <c r="V12" i="95" s="1"/>
  <c r="J11" i="95"/>
  <c r="I11" i="95"/>
  <c r="F11" i="95"/>
  <c r="J10" i="95"/>
  <c r="V10" i="95" s="1"/>
  <c r="J9" i="95"/>
  <c r="V9" i="95" s="1"/>
  <c r="J8" i="95"/>
  <c r="I8" i="95"/>
  <c r="F8" i="95"/>
  <c r="J7" i="95"/>
  <c r="V7" i="95" s="1"/>
  <c r="J6" i="95"/>
  <c r="V6" i="95" s="1"/>
  <c r="J5" i="95"/>
  <c r="I5" i="95"/>
  <c r="F5" i="95"/>
  <c r="J4" i="95"/>
  <c r="V4" i="95" s="1"/>
  <c r="J3" i="95"/>
  <c r="I3" i="95"/>
  <c r="F3" i="95"/>
  <c r="J31" i="105"/>
  <c r="V31" i="105" s="1"/>
  <c r="J30" i="105"/>
  <c r="V30" i="105" s="1"/>
  <c r="I30" i="105"/>
  <c r="F30" i="105"/>
  <c r="J29" i="105"/>
  <c r="V29" i="105" s="1"/>
  <c r="J28" i="105"/>
  <c r="V28" i="105" s="1"/>
  <c r="I28" i="105"/>
  <c r="F28" i="105"/>
  <c r="J27" i="105"/>
  <c r="V27" i="105" s="1"/>
  <c r="I27" i="105"/>
  <c r="F27" i="105"/>
  <c r="J26" i="105"/>
  <c r="V26" i="105" s="1"/>
  <c r="J25" i="105"/>
  <c r="V25" i="105" s="1"/>
  <c r="I25" i="105"/>
  <c r="F25" i="105"/>
  <c r="J24" i="105"/>
  <c r="V24" i="105" s="1"/>
  <c r="J23" i="105"/>
  <c r="V23" i="105" s="1"/>
  <c r="J22" i="105"/>
  <c r="I22" i="105"/>
  <c r="F22" i="105"/>
  <c r="J21" i="105"/>
  <c r="V21" i="105" s="1"/>
  <c r="J20" i="105"/>
  <c r="I20" i="105"/>
  <c r="F20" i="105"/>
  <c r="J19" i="105"/>
  <c r="V19" i="105" s="1"/>
  <c r="J18" i="105"/>
  <c r="V18" i="105" s="1"/>
  <c r="J17" i="105"/>
  <c r="V17" i="105" s="1"/>
  <c r="I17" i="105"/>
  <c r="F17" i="105"/>
  <c r="J16" i="105"/>
  <c r="V16" i="105" s="1"/>
  <c r="J15" i="105"/>
  <c r="V15" i="105" s="1"/>
  <c r="J14" i="105"/>
  <c r="I14" i="105"/>
  <c r="F14" i="105"/>
  <c r="J13" i="105"/>
  <c r="V13" i="105" s="1"/>
  <c r="J12" i="105"/>
  <c r="V12" i="105" s="1"/>
  <c r="J11" i="105"/>
  <c r="V11" i="105" s="1"/>
  <c r="I11" i="105"/>
  <c r="F11" i="105"/>
  <c r="J10" i="105"/>
  <c r="V10" i="105" s="1"/>
  <c r="J9" i="105"/>
  <c r="V9" i="105" s="1"/>
  <c r="J8" i="105"/>
  <c r="I8" i="105"/>
  <c r="F8" i="105"/>
  <c r="J7" i="105"/>
  <c r="V7" i="105" s="1"/>
  <c r="J6" i="105"/>
  <c r="V6" i="105" s="1"/>
  <c r="J5" i="105"/>
  <c r="V5" i="105" s="1"/>
  <c r="I5" i="105"/>
  <c r="F5" i="105"/>
  <c r="J4" i="105"/>
  <c r="V4" i="105" s="1"/>
  <c r="J3" i="105"/>
  <c r="V3" i="105" s="1"/>
  <c r="I3" i="105"/>
  <c r="F3" i="105"/>
  <c r="J31" i="98"/>
  <c r="V31" i="98" s="1"/>
  <c r="J30" i="98"/>
  <c r="V30" i="98" s="1"/>
  <c r="I30" i="98"/>
  <c r="F30" i="98"/>
  <c r="J29" i="98"/>
  <c r="V29" i="98" s="1"/>
  <c r="J28" i="98"/>
  <c r="V28" i="98" s="1"/>
  <c r="I28" i="98"/>
  <c r="F28" i="98"/>
  <c r="J27" i="98"/>
  <c r="I27" i="98"/>
  <c r="F27" i="98"/>
  <c r="J26" i="98"/>
  <c r="V26" i="98" s="1"/>
  <c r="J25" i="98"/>
  <c r="I25" i="98"/>
  <c r="F25" i="98"/>
  <c r="J24" i="98"/>
  <c r="V24" i="98" s="1"/>
  <c r="J23" i="98"/>
  <c r="V23" i="98" s="1"/>
  <c r="J22" i="98"/>
  <c r="V22" i="98" s="1"/>
  <c r="I22" i="98"/>
  <c r="F22" i="98"/>
  <c r="J21" i="98"/>
  <c r="V21" i="98" s="1"/>
  <c r="J20" i="98"/>
  <c r="I20" i="98"/>
  <c r="F20" i="98"/>
  <c r="J19" i="98"/>
  <c r="V19" i="98" s="1"/>
  <c r="J18" i="98"/>
  <c r="V18" i="98" s="1"/>
  <c r="J17" i="98"/>
  <c r="I17" i="98"/>
  <c r="F17" i="98"/>
  <c r="J16" i="98"/>
  <c r="V16" i="98" s="1"/>
  <c r="J15" i="98"/>
  <c r="V15" i="98" s="1"/>
  <c r="J14" i="98"/>
  <c r="I14" i="98"/>
  <c r="F14" i="98"/>
  <c r="J13" i="98"/>
  <c r="V13" i="98" s="1"/>
  <c r="J12" i="98"/>
  <c r="V12" i="98" s="1"/>
  <c r="J11" i="98"/>
  <c r="I11" i="98"/>
  <c r="F11" i="98"/>
  <c r="J10" i="98"/>
  <c r="V10" i="98" s="1"/>
  <c r="J9" i="98"/>
  <c r="V9" i="98" s="1"/>
  <c r="J8" i="98"/>
  <c r="I8" i="98"/>
  <c r="F8" i="98"/>
  <c r="J7" i="98"/>
  <c r="V7" i="98" s="1"/>
  <c r="J6" i="98"/>
  <c r="V6" i="98" s="1"/>
  <c r="J5" i="98"/>
  <c r="I5" i="98"/>
  <c r="F5" i="98"/>
  <c r="J4" i="98"/>
  <c r="V4" i="98" s="1"/>
  <c r="J3" i="98"/>
  <c r="I3" i="98"/>
  <c r="F3" i="98"/>
  <c r="J31" i="101"/>
  <c r="V31" i="101" s="1"/>
  <c r="J30" i="101"/>
  <c r="I30" i="101"/>
  <c r="F30" i="101"/>
  <c r="J29" i="101"/>
  <c r="V29" i="101" s="1"/>
  <c r="J28" i="101"/>
  <c r="V28" i="101" s="1"/>
  <c r="I28" i="101"/>
  <c r="F28" i="101"/>
  <c r="J27" i="101"/>
  <c r="I27" i="101"/>
  <c r="F27" i="101"/>
  <c r="J26" i="101"/>
  <c r="V26" i="101" s="1"/>
  <c r="J25" i="101"/>
  <c r="I25" i="101"/>
  <c r="F25" i="101"/>
  <c r="J24" i="101"/>
  <c r="V24" i="101" s="1"/>
  <c r="J23" i="101"/>
  <c r="V23" i="101" s="1"/>
  <c r="J22" i="101"/>
  <c r="V22" i="101" s="1"/>
  <c r="I22" i="101"/>
  <c r="F22" i="101"/>
  <c r="J21" i="101"/>
  <c r="V21" i="101" s="1"/>
  <c r="J20" i="101"/>
  <c r="I20" i="101"/>
  <c r="F20" i="101"/>
  <c r="J19" i="101"/>
  <c r="V19" i="101" s="1"/>
  <c r="J18" i="101"/>
  <c r="V18" i="101" s="1"/>
  <c r="J17" i="101"/>
  <c r="I17" i="101"/>
  <c r="F17" i="101"/>
  <c r="J16" i="101"/>
  <c r="V16" i="101" s="1"/>
  <c r="J15" i="101"/>
  <c r="V15" i="101" s="1"/>
  <c r="J14" i="101"/>
  <c r="I14" i="101"/>
  <c r="F14" i="101"/>
  <c r="J13" i="101"/>
  <c r="V13" i="101" s="1"/>
  <c r="J12" i="101"/>
  <c r="V12" i="101" s="1"/>
  <c r="J11" i="101"/>
  <c r="I11" i="101"/>
  <c r="F11" i="101"/>
  <c r="J10" i="101"/>
  <c r="V10" i="101" s="1"/>
  <c r="J9" i="101"/>
  <c r="V9" i="101" s="1"/>
  <c r="J8" i="101"/>
  <c r="I8" i="101"/>
  <c r="F8" i="101"/>
  <c r="J7" i="101"/>
  <c r="V7" i="101" s="1"/>
  <c r="J6" i="101"/>
  <c r="V6" i="101" s="1"/>
  <c r="J5" i="101"/>
  <c r="I5" i="101"/>
  <c r="F5" i="101"/>
  <c r="J4" i="101"/>
  <c r="V4" i="101" s="1"/>
  <c r="J3" i="101"/>
  <c r="I3" i="101"/>
  <c r="F3" i="101"/>
  <c r="J31" i="90"/>
  <c r="V31" i="90" s="1"/>
  <c r="J30" i="90"/>
  <c r="I30" i="90"/>
  <c r="F30" i="90"/>
  <c r="J29" i="90"/>
  <c r="V29" i="90" s="1"/>
  <c r="J28" i="90"/>
  <c r="V28" i="90" s="1"/>
  <c r="I28" i="90"/>
  <c r="F28" i="90"/>
  <c r="J27" i="90"/>
  <c r="V27" i="90" s="1"/>
  <c r="I27" i="90"/>
  <c r="F27" i="90"/>
  <c r="J26" i="90"/>
  <c r="V26" i="90" s="1"/>
  <c r="J25" i="90"/>
  <c r="I25" i="90"/>
  <c r="F25" i="90"/>
  <c r="J24" i="90"/>
  <c r="V24" i="90" s="1"/>
  <c r="J23" i="90"/>
  <c r="V23" i="90" s="1"/>
  <c r="J22" i="90"/>
  <c r="I22" i="90"/>
  <c r="F22" i="90"/>
  <c r="J21" i="90"/>
  <c r="V21" i="90" s="1"/>
  <c r="J20" i="90"/>
  <c r="V20" i="90" s="1"/>
  <c r="I20" i="90"/>
  <c r="F20" i="90"/>
  <c r="J19" i="90"/>
  <c r="V19" i="90" s="1"/>
  <c r="J18" i="90"/>
  <c r="V18" i="90" s="1"/>
  <c r="J17" i="90"/>
  <c r="V17" i="90" s="1"/>
  <c r="I17" i="90"/>
  <c r="F17" i="90"/>
  <c r="J16" i="90"/>
  <c r="V16" i="90" s="1"/>
  <c r="J15" i="90"/>
  <c r="V15" i="90" s="1"/>
  <c r="J14" i="90"/>
  <c r="V14" i="90" s="1"/>
  <c r="I14" i="90"/>
  <c r="F14" i="90"/>
  <c r="J13" i="90"/>
  <c r="V13" i="90" s="1"/>
  <c r="J12" i="90"/>
  <c r="V12" i="90" s="1"/>
  <c r="J11" i="90"/>
  <c r="V11" i="90" s="1"/>
  <c r="I11" i="90"/>
  <c r="F11" i="90"/>
  <c r="J10" i="90"/>
  <c r="V10" i="90" s="1"/>
  <c r="J9" i="90"/>
  <c r="V9" i="90" s="1"/>
  <c r="J8" i="90"/>
  <c r="V8" i="90" s="1"/>
  <c r="I8" i="90"/>
  <c r="F8" i="90"/>
  <c r="J7" i="90"/>
  <c r="V7" i="90" s="1"/>
  <c r="J6" i="90"/>
  <c r="V6" i="90" s="1"/>
  <c r="J5" i="90"/>
  <c r="V5" i="90" s="1"/>
  <c r="I5" i="90"/>
  <c r="F5" i="90"/>
  <c r="J4" i="90"/>
  <c r="V4" i="90" s="1"/>
  <c r="J3" i="90"/>
  <c r="I3" i="90"/>
  <c r="F3" i="90"/>
  <c r="J31" i="84"/>
  <c r="V31" i="84" s="1"/>
  <c r="J30" i="84"/>
  <c r="I30" i="84"/>
  <c r="F30" i="84"/>
  <c r="J29" i="84"/>
  <c r="V29" i="84" s="1"/>
  <c r="J28" i="84"/>
  <c r="V28" i="84" s="1"/>
  <c r="I28" i="84"/>
  <c r="F28" i="84"/>
  <c r="J27" i="84"/>
  <c r="V27" i="84" s="1"/>
  <c r="I27" i="84"/>
  <c r="F27" i="84"/>
  <c r="J26" i="84"/>
  <c r="V26" i="84" s="1"/>
  <c r="J25" i="84"/>
  <c r="I25" i="84"/>
  <c r="F25" i="84"/>
  <c r="J24" i="84"/>
  <c r="V24" i="84" s="1"/>
  <c r="J23" i="84"/>
  <c r="J22" i="84"/>
  <c r="V22" i="84" s="1"/>
  <c r="I22" i="84"/>
  <c r="F22" i="84"/>
  <c r="J21" i="84"/>
  <c r="V21" i="84" s="1"/>
  <c r="J20" i="84"/>
  <c r="V20" i="84" s="1"/>
  <c r="I20" i="84"/>
  <c r="F20" i="84"/>
  <c r="J19" i="84"/>
  <c r="V19" i="84" s="1"/>
  <c r="J18" i="84"/>
  <c r="V18" i="84" s="1"/>
  <c r="J17" i="84"/>
  <c r="I17" i="84"/>
  <c r="F17" i="84"/>
  <c r="J16" i="84"/>
  <c r="V16" i="84" s="1"/>
  <c r="J15" i="84"/>
  <c r="V15" i="84" s="1"/>
  <c r="J14" i="84"/>
  <c r="V14" i="84" s="1"/>
  <c r="I14" i="84"/>
  <c r="F14" i="84"/>
  <c r="J13" i="84"/>
  <c r="V13" i="84" s="1"/>
  <c r="J12" i="84"/>
  <c r="V12" i="84" s="1"/>
  <c r="J11" i="84"/>
  <c r="I11" i="84"/>
  <c r="F11" i="84"/>
  <c r="J10" i="84"/>
  <c r="V10" i="84" s="1"/>
  <c r="J9" i="84"/>
  <c r="V9" i="84" s="1"/>
  <c r="J8" i="84"/>
  <c r="V8" i="84" s="1"/>
  <c r="I8" i="84"/>
  <c r="F8" i="84"/>
  <c r="J7" i="84"/>
  <c r="V7" i="84" s="1"/>
  <c r="J6" i="84"/>
  <c r="V6" i="84" s="1"/>
  <c r="J5" i="84"/>
  <c r="V5" i="84" s="1"/>
  <c r="I5" i="84"/>
  <c r="F5" i="84"/>
  <c r="J4" i="84"/>
  <c r="V4" i="84" s="1"/>
  <c r="J3" i="84"/>
  <c r="V3" i="84" s="1"/>
  <c r="I3" i="84"/>
  <c r="F3" i="84"/>
  <c r="J31" i="85"/>
  <c r="V31" i="85" s="1"/>
  <c r="J30" i="85"/>
  <c r="V30" i="85" s="1"/>
  <c r="I30" i="85"/>
  <c r="F30" i="85"/>
  <c r="J29" i="85"/>
  <c r="V29" i="85" s="1"/>
  <c r="J28" i="85"/>
  <c r="V28" i="85" s="1"/>
  <c r="I28" i="85"/>
  <c r="F28" i="85"/>
  <c r="J27" i="85"/>
  <c r="V27" i="85" s="1"/>
  <c r="I27" i="85"/>
  <c r="F27" i="85"/>
  <c r="J26" i="85"/>
  <c r="V26" i="85" s="1"/>
  <c r="J25" i="85"/>
  <c r="V25" i="85" s="1"/>
  <c r="I25" i="85"/>
  <c r="F25" i="85"/>
  <c r="J24" i="85"/>
  <c r="V24" i="85" s="1"/>
  <c r="J23" i="85"/>
  <c r="V23" i="85" s="1"/>
  <c r="J22" i="85"/>
  <c r="I22" i="85"/>
  <c r="F22" i="85"/>
  <c r="J21" i="85"/>
  <c r="V21" i="85" s="1"/>
  <c r="J20" i="85"/>
  <c r="V20" i="85" s="1"/>
  <c r="I20" i="85"/>
  <c r="F20" i="85"/>
  <c r="J19" i="85"/>
  <c r="V19" i="85" s="1"/>
  <c r="J18" i="85"/>
  <c r="V18" i="85" s="1"/>
  <c r="J17" i="85"/>
  <c r="V17" i="85" s="1"/>
  <c r="I17" i="85"/>
  <c r="F17" i="85"/>
  <c r="J16" i="85"/>
  <c r="V16" i="85" s="1"/>
  <c r="J15" i="85"/>
  <c r="V15" i="85" s="1"/>
  <c r="J14" i="85"/>
  <c r="V14" i="85" s="1"/>
  <c r="I14" i="85"/>
  <c r="F14" i="85"/>
  <c r="J13" i="85"/>
  <c r="V13" i="85" s="1"/>
  <c r="J12" i="85"/>
  <c r="V12" i="85" s="1"/>
  <c r="J11" i="85"/>
  <c r="V11" i="85" s="1"/>
  <c r="I11" i="85"/>
  <c r="F11" i="85"/>
  <c r="J10" i="85"/>
  <c r="V10" i="85" s="1"/>
  <c r="J9" i="85"/>
  <c r="V9" i="85" s="1"/>
  <c r="J8" i="85"/>
  <c r="V8" i="85" s="1"/>
  <c r="I8" i="85"/>
  <c r="F8" i="85"/>
  <c r="J7" i="85"/>
  <c r="V7" i="85" s="1"/>
  <c r="J6" i="85"/>
  <c r="V6" i="85" s="1"/>
  <c r="J5" i="85"/>
  <c r="I5" i="85"/>
  <c r="F5" i="85"/>
  <c r="J4" i="85"/>
  <c r="V4" i="85" s="1"/>
  <c r="J3" i="85"/>
  <c r="V3" i="85" s="1"/>
  <c r="I3" i="85"/>
  <c r="F3" i="85"/>
  <c r="J31" i="109"/>
  <c r="V31" i="109" s="1"/>
  <c r="J30" i="109"/>
  <c r="V30" i="109" s="1"/>
  <c r="I30" i="109"/>
  <c r="F30" i="109"/>
  <c r="J29" i="109"/>
  <c r="J28" i="109"/>
  <c r="V28" i="109" s="1"/>
  <c r="I28" i="109"/>
  <c r="F28" i="109"/>
  <c r="J27" i="109"/>
  <c r="V27" i="109" s="1"/>
  <c r="I27" i="109"/>
  <c r="F27" i="109"/>
  <c r="J26" i="109"/>
  <c r="V26" i="109" s="1"/>
  <c r="J25" i="109"/>
  <c r="V25" i="109" s="1"/>
  <c r="I25" i="109"/>
  <c r="F25" i="109"/>
  <c r="J24" i="109"/>
  <c r="V24" i="109" s="1"/>
  <c r="J23" i="109"/>
  <c r="V23" i="109" s="1"/>
  <c r="J22" i="109"/>
  <c r="I22" i="109"/>
  <c r="F22" i="109"/>
  <c r="J21" i="109"/>
  <c r="V21" i="109" s="1"/>
  <c r="J20" i="109"/>
  <c r="V20" i="109" s="1"/>
  <c r="I20" i="109"/>
  <c r="F20" i="109"/>
  <c r="J19" i="109"/>
  <c r="V19" i="109" s="1"/>
  <c r="J18" i="109"/>
  <c r="V18" i="109" s="1"/>
  <c r="J17" i="109"/>
  <c r="V17" i="109" s="1"/>
  <c r="I17" i="109"/>
  <c r="F17" i="109"/>
  <c r="J16" i="109"/>
  <c r="V16" i="109" s="1"/>
  <c r="J15" i="109"/>
  <c r="V15" i="109" s="1"/>
  <c r="J14" i="109"/>
  <c r="V14" i="109" s="1"/>
  <c r="I14" i="109"/>
  <c r="F14" i="109"/>
  <c r="J13" i="109"/>
  <c r="V13" i="109" s="1"/>
  <c r="J12" i="109"/>
  <c r="V12" i="109" s="1"/>
  <c r="J11" i="109"/>
  <c r="V11" i="109" s="1"/>
  <c r="I11" i="109"/>
  <c r="F11" i="109"/>
  <c r="J10" i="109"/>
  <c r="V10" i="109" s="1"/>
  <c r="J9" i="109"/>
  <c r="V9" i="109" s="1"/>
  <c r="J8" i="109"/>
  <c r="V8" i="109" s="1"/>
  <c r="I8" i="109"/>
  <c r="F8" i="109"/>
  <c r="J7" i="109"/>
  <c r="V7" i="109" s="1"/>
  <c r="J6" i="109"/>
  <c r="V6" i="109" s="1"/>
  <c r="J5" i="109"/>
  <c r="V5" i="109" s="1"/>
  <c r="I5" i="109"/>
  <c r="F5" i="109"/>
  <c r="J4" i="109"/>
  <c r="V4" i="109" s="1"/>
  <c r="J3" i="109"/>
  <c r="V3" i="109" s="1"/>
  <c r="I3" i="109"/>
  <c r="F3" i="109"/>
  <c r="J31" i="106"/>
  <c r="V31" i="106" s="1"/>
  <c r="J30" i="106"/>
  <c r="V30" i="106" s="1"/>
  <c r="I30" i="106"/>
  <c r="F30" i="106"/>
  <c r="J29" i="106"/>
  <c r="J28" i="106"/>
  <c r="V28" i="106" s="1"/>
  <c r="I28" i="106"/>
  <c r="F28" i="106"/>
  <c r="J27" i="106"/>
  <c r="V27" i="106" s="1"/>
  <c r="I27" i="106"/>
  <c r="F27" i="106"/>
  <c r="J26" i="106"/>
  <c r="V26" i="106" s="1"/>
  <c r="J25" i="106"/>
  <c r="V25" i="106" s="1"/>
  <c r="I25" i="106"/>
  <c r="F25" i="106"/>
  <c r="J24" i="106"/>
  <c r="V24" i="106" s="1"/>
  <c r="J23" i="106"/>
  <c r="V23" i="106" s="1"/>
  <c r="J22" i="106"/>
  <c r="I22" i="106"/>
  <c r="F22" i="106"/>
  <c r="J21" i="106"/>
  <c r="V21" i="106" s="1"/>
  <c r="J20" i="106"/>
  <c r="V20" i="106" s="1"/>
  <c r="I20" i="106"/>
  <c r="F20" i="106"/>
  <c r="J19" i="106"/>
  <c r="V19" i="106" s="1"/>
  <c r="J18" i="106"/>
  <c r="V18" i="106" s="1"/>
  <c r="J17" i="106"/>
  <c r="V17" i="106" s="1"/>
  <c r="I17" i="106"/>
  <c r="F17" i="106"/>
  <c r="J16" i="106"/>
  <c r="V16" i="106" s="1"/>
  <c r="J15" i="106"/>
  <c r="V15" i="106" s="1"/>
  <c r="J14" i="106"/>
  <c r="V14" i="106" s="1"/>
  <c r="I14" i="106"/>
  <c r="F14" i="106"/>
  <c r="J13" i="106"/>
  <c r="V13" i="106" s="1"/>
  <c r="J12" i="106"/>
  <c r="V12" i="106" s="1"/>
  <c r="J11" i="106"/>
  <c r="V11" i="106" s="1"/>
  <c r="I11" i="106"/>
  <c r="F11" i="106"/>
  <c r="J10" i="106"/>
  <c r="V10" i="106" s="1"/>
  <c r="J9" i="106"/>
  <c r="V9" i="106" s="1"/>
  <c r="J8" i="106"/>
  <c r="V8" i="106" s="1"/>
  <c r="I8" i="106"/>
  <c r="F8" i="106"/>
  <c r="J7" i="106"/>
  <c r="V7" i="106" s="1"/>
  <c r="J6" i="106"/>
  <c r="V6" i="106" s="1"/>
  <c r="J5" i="106"/>
  <c r="I5" i="106"/>
  <c r="F5" i="106"/>
  <c r="J4" i="106"/>
  <c r="V4" i="106" s="1"/>
  <c r="J3" i="106"/>
  <c r="V3" i="106" s="1"/>
  <c r="I3" i="106"/>
  <c r="F3" i="106"/>
  <c r="J31" i="96"/>
  <c r="V31" i="96" s="1"/>
  <c r="J30" i="96"/>
  <c r="V30" i="96" s="1"/>
  <c r="I30" i="96"/>
  <c r="F30" i="96"/>
  <c r="J29" i="96"/>
  <c r="J28" i="96"/>
  <c r="V28" i="96" s="1"/>
  <c r="I28" i="96"/>
  <c r="F28" i="96"/>
  <c r="J27" i="96"/>
  <c r="V27" i="96" s="1"/>
  <c r="I27" i="96"/>
  <c r="F27" i="96"/>
  <c r="J26" i="96"/>
  <c r="V26" i="96" s="1"/>
  <c r="J25" i="96"/>
  <c r="V25" i="96" s="1"/>
  <c r="I25" i="96"/>
  <c r="F25" i="96"/>
  <c r="J24" i="96"/>
  <c r="V24" i="96" s="1"/>
  <c r="J23" i="96"/>
  <c r="V23" i="96" s="1"/>
  <c r="J22" i="96"/>
  <c r="I22" i="96"/>
  <c r="F22" i="96"/>
  <c r="J21" i="96"/>
  <c r="V21" i="96" s="1"/>
  <c r="J20" i="96"/>
  <c r="V20" i="96" s="1"/>
  <c r="I20" i="96"/>
  <c r="F20" i="96"/>
  <c r="J19" i="96"/>
  <c r="V19" i="96" s="1"/>
  <c r="J18" i="96"/>
  <c r="V18" i="96" s="1"/>
  <c r="J17" i="96"/>
  <c r="V17" i="96" s="1"/>
  <c r="I17" i="96"/>
  <c r="F17" i="96"/>
  <c r="J16" i="96"/>
  <c r="V16" i="96" s="1"/>
  <c r="J15" i="96"/>
  <c r="V15" i="96" s="1"/>
  <c r="J14" i="96"/>
  <c r="V14" i="96" s="1"/>
  <c r="I14" i="96"/>
  <c r="F14" i="96"/>
  <c r="J13" i="96"/>
  <c r="V13" i="96" s="1"/>
  <c r="J12" i="96"/>
  <c r="V12" i="96" s="1"/>
  <c r="J11" i="96"/>
  <c r="V11" i="96" s="1"/>
  <c r="I11" i="96"/>
  <c r="F11" i="96"/>
  <c r="J10" i="96"/>
  <c r="V10" i="96" s="1"/>
  <c r="J9" i="96"/>
  <c r="V9" i="96" s="1"/>
  <c r="J8" i="96"/>
  <c r="I8" i="96"/>
  <c r="F8" i="96"/>
  <c r="J7" i="96"/>
  <c r="V7" i="96" s="1"/>
  <c r="J6" i="96"/>
  <c r="V6" i="96" s="1"/>
  <c r="J5" i="96"/>
  <c r="I5" i="96"/>
  <c r="F5" i="96"/>
  <c r="J4" i="96"/>
  <c r="V4" i="96" s="1"/>
  <c r="J3" i="96"/>
  <c r="I3" i="96"/>
  <c r="F3" i="96"/>
  <c r="J31" i="87"/>
  <c r="V31" i="87" s="1"/>
  <c r="J30" i="87"/>
  <c r="V30" i="87" s="1"/>
  <c r="I30" i="87"/>
  <c r="F30" i="87"/>
  <c r="J29" i="87"/>
  <c r="V29" i="87" s="1"/>
  <c r="J28" i="87"/>
  <c r="V28" i="87" s="1"/>
  <c r="I28" i="87"/>
  <c r="F28" i="87"/>
  <c r="J27" i="87"/>
  <c r="V27" i="87" s="1"/>
  <c r="I27" i="87"/>
  <c r="F27" i="87"/>
  <c r="J26" i="87"/>
  <c r="V26" i="87" s="1"/>
  <c r="J25" i="87"/>
  <c r="V25" i="87" s="1"/>
  <c r="I25" i="87"/>
  <c r="F25" i="87"/>
  <c r="J24" i="87"/>
  <c r="V24" i="87" s="1"/>
  <c r="J23" i="87"/>
  <c r="V23" i="87" s="1"/>
  <c r="J22" i="87"/>
  <c r="I22" i="87"/>
  <c r="F22" i="87"/>
  <c r="J21" i="87"/>
  <c r="V21" i="87" s="1"/>
  <c r="J20" i="87"/>
  <c r="I20" i="87"/>
  <c r="F20" i="87"/>
  <c r="J19" i="87"/>
  <c r="V19" i="87" s="1"/>
  <c r="J18" i="87"/>
  <c r="V18" i="87" s="1"/>
  <c r="J17" i="87"/>
  <c r="V17" i="87" s="1"/>
  <c r="I17" i="87"/>
  <c r="F17" i="87"/>
  <c r="J16" i="87"/>
  <c r="V16" i="87" s="1"/>
  <c r="J15" i="87"/>
  <c r="V15" i="87" s="1"/>
  <c r="J14" i="87"/>
  <c r="I14" i="87"/>
  <c r="F14" i="87"/>
  <c r="J13" i="87"/>
  <c r="V13" i="87" s="1"/>
  <c r="J12" i="87"/>
  <c r="V12" i="87" s="1"/>
  <c r="J11" i="87"/>
  <c r="V11" i="87" s="1"/>
  <c r="X11" i="87" s="1"/>
  <c r="I11" i="87"/>
  <c r="F11" i="87"/>
  <c r="J10" i="87"/>
  <c r="V10" i="87" s="1"/>
  <c r="J9" i="87"/>
  <c r="V9" i="87" s="1"/>
  <c r="J8" i="87"/>
  <c r="V8" i="87" s="1"/>
  <c r="I8" i="87"/>
  <c r="F8" i="87"/>
  <c r="J7" i="87"/>
  <c r="V7" i="87" s="1"/>
  <c r="J6" i="87"/>
  <c r="V6" i="87" s="1"/>
  <c r="J5" i="87"/>
  <c r="I5" i="87"/>
  <c r="F5" i="87"/>
  <c r="J4" i="87"/>
  <c r="V4" i="87" s="1"/>
  <c r="J3" i="87"/>
  <c r="V3" i="87" s="1"/>
  <c r="X3" i="87" s="1"/>
  <c r="I3" i="87"/>
  <c r="F3" i="87"/>
  <c r="J31" i="102"/>
  <c r="V31" i="102" s="1"/>
  <c r="J30" i="102"/>
  <c r="V30" i="102" s="1"/>
  <c r="I30" i="102"/>
  <c r="F30" i="102"/>
  <c r="J29" i="102"/>
  <c r="V29" i="102" s="1"/>
  <c r="J28" i="102"/>
  <c r="V28" i="102" s="1"/>
  <c r="I28" i="102"/>
  <c r="F28" i="102"/>
  <c r="J27" i="102"/>
  <c r="V27" i="102" s="1"/>
  <c r="I27" i="102"/>
  <c r="F27" i="102"/>
  <c r="J26" i="102"/>
  <c r="V26" i="102" s="1"/>
  <c r="J25" i="102"/>
  <c r="V25" i="102" s="1"/>
  <c r="I25" i="102"/>
  <c r="F25" i="102"/>
  <c r="J24" i="102"/>
  <c r="V24" i="102" s="1"/>
  <c r="J23" i="102"/>
  <c r="V23" i="102" s="1"/>
  <c r="J22" i="102"/>
  <c r="I22" i="102"/>
  <c r="F22" i="102"/>
  <c r="J21" i="102"/>
  <c r="V21" i="102" s="1"/>
  <c r="J20" i="102"/>
  <c r="V20" i="102" s="1"/>
  <c r="I20" i="102"/>
  <c r="F20" i="102"/>
  <c r="J19" i="102"/>
  <c r="V19" i="102" s="1"/>
  <c r="J18" i="102"/>
  <c r="V18" i="102" s="1"/>
  <c r="J17" i="102"/>
  <c r="V17" i="102" s="1"/>
  <c r="I17" i="102"/>
  <c r="F17" i="102"/>
  <c r="J16" i="102"/>
  <c r="V16" i="102" s="1"/>
  <c r="J15" i="102"/>
  <c r="V15" i="102" s="1"/>
  <c r="J14" i="102"/>
  <c r="V14" i="102" s="1"/>
  <c r="I14" i="102"/>
  <c r="F14" i="102"/>
  <c r="J13" i="102"/>
  <c r="V13" i="102" s="1"/>
  <c r="J12" i="102"/>
  <c r="V12" i="102" s="1"/>
  <c r="J11" i="102"/>
  <c r="V11" i="102" s="1"/>
  <c r="I11" i="102"/>
  <c r="F11" i="102"/>
  <c r="J10" i="102"/>
  <c r="V10" i="102" s="1"/>
  <c r="J9" i="102"/>
  <c r="V9" i="102" s="1"/>
  <c r="J8" i="102"/>
  <c r="V8" i="102" s="1"/>
  <c r="I8" i="102"/>
  <c r="F8" i="102"/>
  <c r="J7" i="102"/>
  <c r="V7" i="102" s="1"/>
  <c r="J6" i="102"/>
  <c r="V6" i="102" s="1"/>
  <c r="J5" i="102"/>
  <c r="V5" i="102" s="1"/>
  <c r="I5" i="102"/>
  <c r="F5" i="102"/>
  <c r="J4" i="102"/>
  <c r="V4" i="102" s="1"/>
  <c r="J3" i="102"/>
  <c r="V3" i="102" s="1"/>
  <c r="I3" i="102"/>
  <c r="F3" i="102"/>
  <c r="J31" i="100"/>
  <c r="V31" i="100" s="1"/>
  <c r="J30" i="100"/>
  <c r="V30" i="100" s="1"/>
  <c r="I30" i="100"/>
  <c r="F30" i="100"/>
  <c r="J29" i="100"/>
  <c r="J28" i="100"/>
  <c r="V28" i="100" s="1"/>
  <c r="I28" i="100"/>
  <c r="F28" i="100"/>
  <c r="J27" i="100"/>
  <c r="V27" i="100" s="1"/>
  <c r="I27" i="100"/>
  <c r="F27" i="100"/>
  <c r="J26" i="100"/>
  <c r="V26" i="100" s="1"/>
  <c r="J25" i="100"/>
  <c r="V25" i="100" s="1"/>
  <c r="I25" i="100"/>
  <c r="F25" i="100"/>
  <c r="J24" i="100"/>
  <c r="V24" i="100" s="1"/>
  <c r="J23" i="100"/>
  <c r="V23" i="100" s="1"/>
  <c r="J22" i="100"/>
  <c r="I22" i="100"/>
  <c r="F22" i="100"/>
  <c r="J21" i="100"/>
  <c r="V21" i="100" s="1"/>
  <c r="J20" i="100"/>
  <c r="V20" i="100" s="1"/>
  <c r="I20" i="100"/>
  <c r="F20" i="100"/>
  <c r="J19" i="100"/>
  <c r="V19" i="100" s="1"/>
  <c r="J18" i="100"/>
  <c r="V18" i="100" s="1"/>
  <c r="J17" i="100"/>
  <c r="V17" i="100" s="1"/>
  <c r="I17" i="100"/>
  <c r="F17" i="100"/>
  <c r="J16" i="100"/>
  <c r="V16" i="100" s="1"/>
  <c r="J15" i="100"/>
  <c r="V15" i="100" s="1"/>
  <c r="J14" i="100"/>
  <c r="V14" i="100" s="1"/>
  <c r="I14" i="100"/>
  <c r="F14" i="100"/>
  <c r="J13" i="100"/>
  <c r="V13" i="100" s="1"/>
  <c r="J12" i="100"/>
  <c r="V12" i="100" s="1"/>
  <c r="J11" i="100"/>
  <c r="V11" i="100" s="1"/>
  <c r="I11" i="100"/>
  <c r="F11" i="100"/>
  <c r="J10" i="100"/>
  <c r="V10" i="100" s="1"/>
  <c r="J9" i="100"/>
  <c r="V9" i="100" s="1"/>
  <c r="J8" i="100"/>
  <c r="V8" i="100" s="1"/>
  <c r="I8" i="100"/>
  <c r="F8" i="100"/>
  <c r="J7" i="100"/>
  <c r="V7" i="100" s="1"/>
  <c r="J6" i="100"/>
  <c r="V6" i="100" s="1"/>
  <c r="J5" i="100"/>
  <c r="L5" i="100" s="1"/>
  <c r="I5" i="100"/>
  <c r="F5" i="100"/>
  <c r="J4" i="100"/>
  <c r="V4" i="100" s="1"/>
  <c r="J3" i="100"/>
  <c r="V3" i="100" s="1"/>
  <c r="I3" i="100"/>
  <c r="F3" i="100"/>
  <c r="J31" i="107"/>
  <c r="V31" i="107" s="1"/>
  <c r="J30" i="107"/>
  <c r="V30" i="107" s="1"/>
  <c r="I30" i="107"/>
  <c r="F30" i="107"/>
  <c r="J29" i="107"/>
  <c r="J28" i="107"/>
  <c r="V28" i="107" s="1"/>
  <c r="I28" i="107"/>
  <c r="F28" i="107"/>
  <c r="J27" i="107"/>
  <c r="V27" i="107" s="1"/>
  <c r="I27" i="107"/>
  <c r="F27" i="107"/>
  <c r="J26" i="107"/>
  <c r="V26" i="107" s="1"/>
  <c r="J25" i="107"/>
  <c r="V25" i="107" s="1"/>
  <c r="I25" i="107"/>
  <c r="F25" i="107"/>
  <c r="J24" i="107"/>
  <c r="V24" i="107" s="1"/>
  <c r="J23" i="107"/>
  <c r="V23" i="107" s="1"/>
  <c r="J22" i="107"/>
  <c r="I22" i="107"/>
  <c r="F22" i="107"/>
  <c r="J21" i="107"/>
  <c r="V21" i="107" s="1"/>
  <c r="J20" i="107"/>
  <c r="V20" i="107" s="1"/>
  <c r="I20" i="107"/>
  <c r="F20" i="107"/>
  <c r="J19" i="107"/>
  <c r="V19" i="107" s="1"/>
  <c r="J18" i="107"/>
  <c r="V18" i="107" s="1"/>
  <c r="J17" i="107"/>
  <c r="V17" i="107" s="1"/>
  <c r="I17" i="107"/>
  <c r="F17" i="107"/>
  <c r="J16" i="107"/>
  <c r="V16" i="107" s="1"/>
  <c r="J15" i="107"/>
  <c r="V15" i="107" s="1"/>
  <c r="J14" i="107"/>
  <c r="V14" i="107" s="1"/>
  <c r="I14" i="107"/>
  <c r="F14" i="107"/>
  <c r="J13" i="107"/>
  <c r="V13" i="107" s="1"/>
  <c r="J12" i="107"/>
  <c r="V12" i="107" s="1"/>
  <c r="J11" i="107"/>
  <c r="V11" i="107" s="1"/>
  <c r="I11" i="107"/>
  <c r="F11" i="107"/>
  <c r="J10" i="107"/>
  <c r="V10" i="107" s="1"/>
  <c r="J9" i="107"/>
  <c r="V9" i="107" s="1"/>
  <c r="J8" i="107"/>
  <c r="V8" i="107" s="1"/>
  <c r="X8" i="107" s="1"/>
  <c r="I8" i="107"/>
  <c r="F8" i="107"/>
  <c r="J7" i="107"/>
  <c r="V7" i="107" s="1"/>
  <c r="J6" i="107"/>
  <c r="V6" i="107" s="1"/>
  <c r="J5" i="107"/>
  <c r="I5" i="107"/>
  <c r="F5" i="107"/>
  <c r="J4" i="107"/>
  <c r="V4" i="107" s="1"/>
  <c r="J3" i="107"/>
  <c r="V3" i="107" s="1"/>
  <c r="I3" i="107"/>
  <c r="F3" i="107"/>
  <c r="J31" i="91"/>
  <c r="V31" i="91" s="1"/>
  <c r="J30" i="91"/>
  <c r="V30" i="91" s="1"/>
  <c r="I30" i="91"/>
  <c r="F30" i="91"/>
  <c r="J29" i="91"/>
  <c r="J28" i="91"/>
  <c r="V28" i="91" s="1"/>
  <c r="I28" i="91"/>
  <c r="F28" i="91"/>
  <c r="J27" i="91"/>
  <c r="V27" i="91" s="1"/>
  <c r="X27" i="91" s="1"/>
  <c r="I27" i="91"/>
  <c r="F27" i="91"/>
  <c r="J26" i="91"/>
  <c r="V26" i="91" s="1"/>
  <c r="J25" i="91"/>
  <c r="V25" i="91" s="1"/>
  <c r="I25" i="91"/>
  <c r="F25" i="91"/>
  <c r="J24" i="91"/>
  <c r="V24" i="91" s="1"/>
  <c r="J23" i="91"/>
  <c r="V23" i="91" s="1"/>
  <c r="J22" i="91"/>
  <c r="I22" i="91"/>
  <c r="F22" i="91"/>
  <c r="J21" i="91"/>
  <c r="V21" i="91" s="1"/>
  <c r="J20" i="91"/>
  <c r="V20" i="91" s="1"/>
  <c r="I20" i="91"/>
  <c r="F20" i="91"/>
  <c r="J19" i="91"/>
  <c r="V19" i="91" s="1"/>
  <c r="J18" i="91"/>
  <c r="V18" i="91" s="1"/>
  <c r="J17" i="91"/>
  <c r="V17" i="91" s="1"/>
  <c r="X17" i="91" s="1"/>
  <c r="I17" i="91"/>
  <c r="F17" i="91"/>
  <c r="J16" i="91"/>
  <c r="V16" i="91" s="1"/>
  <c r="J15" i="91"/>
  <c r="V15" i="91" s="1"/>
  <c r="J14" i="91"/>
  <c r="V14" i="91" s="1"/>
  <c r="I14" i="91"/>
  <c r="F14" i="91"/>
  <c r="J13" i="91"/>
  <c r="V13" i="91" s="1"/>
  <c r="J12" i="91"/>
  <c r="V12" i="91" s="1"/>
  <c r="J11" i="91"/>
  <c r="V11" i="91" s="1"/>
  <c r="X11" i="91" s="1"/>
  <c r="I11" i="91"/>
  <c r="F11" i="91"/>
  <c r="J10" i="91"/>
  <c r="V10" i="91" s="1"/>
  <c r="J9" i="91"/>
  <c r="V9" i="91" s="1"/>
  <c r="J8" i="91"/>
  <c r="V8" i="91" s="1"/>
  <c r="I8" i="91"/>
  <c r="F8" i="91"/>
  <c r="J7" i="91"/>
  <c r="V7" i="91" s="1"/>
  <c r="J6" i="91"/>
  <c r="V6" i="91" s="1"/>
  <c r="J5" i="91"/>
  <c r="I5" i="91"/>
  <c r="F5" i="91"/>
  <c r="J4" i="91"/>
  <c r="V4" i="91" s="1"/>
  <c r="J3" i="91"/>
  <c r="V3" i="91" s="1"/>
  <c r="I3" i="91"/>
  <c r="F3" i="91"/>
  <c r="J31" i="93"/>
  <c r="V31" i="93" s="1"/>
  <c r="J30" i="93"/>
  <c r="V30" i="93" s="1"/>
  <c r="X30" i="93" s="1"/>
  <c r="I30" i="93"/>
  <c r="F30" i="93"/>
  <c r="J29" i="93"/>
  <c r="V29" i="93" s="1"/>
  <c r="J28" i="93"/>
  <c r="V28" i="93" s="1"/>
  <c r="X28" i="93" s="1"/>
  <c r="I28" i="93"/>
  <c r="F28" i="93"/>
  <c r="J27" i="93"/>
  <c r="V27" i="93" s="1"/>
  <c r="I27" i="93"/>
  <c r="F27" i="93"/>
  <c r="J26" i="93"/>
  <c r="V26" i="93" s="1"/>
  <c r="J25" i="93"/>
  <c r="V25" i="93" s="1"/>
  <c r="I25" i="93"/>
  <c r="F25" i="93"/>
  <c r="J24" i="93"/>
  <c r="V24" i="93" s="1"/>
  <c r="J23" i="93"/>
  <c r="V23" i="93" s="1"/>
  <c r="J22" i="93"/>
  <c r="I22" i="93"/>
  <c r="F22" i="93"/>
  <c r="J21" i="93"/>
  <c r="V21" i="93" s="1"/>
  <c r="J20" i="93"/>
  <c r="I20" i="93"/>
  <c r="F20" i="93"/>
  <c r="J19" i="93"/>
  <c r="V19" i="93" s="1"/>
  <c r="J18" i="93"/>
  <c r="V18" i="93" s="1"/>
  <c r="J17" i="93"/>
  <c r="I17" i="93"/>
  <c r="F17" i="93"/>
  <c r="J16" i="93"/>
  <c r="V16" i="93" s="1"/>
  <c r="J15" i="93"/>
  <c r="V15" i="93" s="1"/>
  <c r="J14" i="93"/>
  <c r="I14" i="93"/>
  <c r="F14" i="93"/>
  <c r="J13" i="93"/>
  <c r="V13" i="93" s="1"/>
  <c r="J12" i="93"/>
  <c r="V12" i="93" s="1"/>
  <c r="J11" i="93"/>
  <c r="I11" i="93"/>
  <c r="F11" i="93"/>
  <c r="J10" i="93"/>
  <c r="V10" i="93" s="1"/>
  <c r="J9" i="93"/>
  <c r="V9" i="93" s="1"/>
  <c r="J8" i="93"/>
  <c r="I8" i="93"/>
  <c r="F8" i="93"/>
  <c r="J7" i="93"/>
  <c r="V7" i="93" s="1"/>
  <c r="J6" i="93"/>
  <c r="V6" i="93" s="1"/>
  <c r="J5" i="93"/>
  <c r="I5" i="93"/>
  <c r="F5" i="93"/>
  <c r="J4" i="93"/>
  <c r="V4" i="93" s="1"/>
  <c r="J3" i="93"/>
  <c r="V3" i="93" s="1"/>
  <c r="I3" i="93"/>
  <c r="F3" i="93"/>
  <c r="J31" i="108"/>
  <c r="V31" i="108" s="1"/>
  <c r="J30" i="108"/>
  <c r="I30" i="108"/>
  <c r="F30" i="108"/>
  <c r="J29" i="108"/>
  <c r="V29" i="108" s="1"/>
  <c r="J28" i="108"/>
  <c r="V28" i="108" s="1"/>
  <c r="I28" i="108"/>
  <c r="F28" i="108"/>
  <c r="J27" i="108"/>
  <c r="I27" i="108"/>
  <c r="F27" i="108"/>
  <c r="J26" i="108"/>
  <c r="V26" i="108" s="1"/>
  <c r="J25" i="108"/>
  <c r="I25" i="108"/>
  <c r="F25" i="108"/>
  <c r="J24" i="108"/>
  <c r="V24" i="108" s="1"/>
  <c r="J23" i="108"/>
  <c r="V23" i="108" s="1"/>
  <c r="J22" i="108"/>
  <c r="V22" i="108" s="1"/>
  <c r="I22" i="108"/>
  <c r="F22" i="108"/>
  <c r="J21" i="108"/>
  <c r="V21" i="108" s="1"/>
  <c r="J20" i="108"/>
  <c r="I20" i="108"/>
  <c r="F20" i="108"/>
  <c r="J19" i="108"/>
  <c r="V19" i="108" s="1"/>
  <c r="J18" i="108"/>
  <c r="V18" i="108" s="1"/>
  <c r="J17" i="108"/>
  <c r="I17" i="108"/>
  <c r="F17" i="108"/>
  <c r="J16" i="108"/>
  <c r="V16" i="108" s="1"/>
  <c r="J15" i="108"/>
  <c r="V15" i="108" s="1"/>
  <c r="J14" i="108"/>
  <c r="I14" i="108"/>
  <c r="F14" i="108"/>
  <c r="J13" i="108"/>
  <c r="V13" i="108" s="1"/>
  <c r="J12" i="108"/>
  <c r="V12" i="108" s="1"/>
  <c r="J11" i="108"/>
  <c r="I11" i="108"/>
  <c r="F11" i="108"/>
  <c r="J10" i="108"/>
  <c r="V10" i="108" s="1"/>
  <c r="J9" i="108"/>
  <c r="V9" i="108" s="1"/>
  <c r="J8" i="108"/>
  <c r="I8" i="108"/>
  <c r="F8" i="108"/>
  <c r="J7" i="108"/>
  <c r="V7" i="108" s="1"/>
  <c r="J6" i="108"/>
  <c r="V6" i="108" s="1"/>
  <c r="J5" i="108"/>
  <c r="I5" i="108"/>
  <c r="F5" i="108"/>
  <c r="J4" i="108"/>
  <c r="V4" i="108" s="1"/>
  <c r="J3" i="108"/>
  <c r="I3" i="108"/>
  <c r="F3" i="108"/>
  <c r="J31" i="88"/>
  <c r="V31" i="88" s="1"/>
  <c r="J30" i="88"/>
  <c r="I30" i="88"/>
  <c r="F30" i="88"/>
  <c r="J29" i="88"/>
  <c r="V29" i="88" s="1"/>
  <c r="J28" i="88"/>
  <c r="V28" i="88" s="1"/>
  <c r="I28" i="88"/>
  <c r="F28" i="88"/>
  <c r="J27" i="88"/>
  <c r="I27" i="88"/>
  <c r="F27" i="88"/>
  <c r="J26" i="88"/>
  <c r="V26" i="88" s="1"/>
  <c r="J25" i="88"/>
  <c r="I25" i="88"/>
  <c r="F25" i="88"/>
  <c r="J24" i="88"/>
  <c r="V24" i="88" s="1"/>
  <c r="J23" i="88"/>
  <c r="V23" i="88" s="1"/>
  <c r="J22" i="88"/>
  <c r="V22" i="88" s="1"/>
  <c r="I22" i="88"/>
  <c r="F22" i="88"/>
  <c r="J21" i="88"/>
  <c r="V21" i="88" s="1"/>
  <c r="J20" i="88"/>
  <c r="V20" i="88" s="1"/>
  <c r="I20" i="88"/>
  <c r="F20" i="88"/>
  <c r="J19" i="88"/>
  <c r="V19" i="88" s="1"/>
  <c r="J18" i="88"/>
  <c r="V18" i="88" s="1"/>
  <c r="J17" i="88"/>
  <c r="I17" i="88"/>
  <c r="F17" i="88"/>
  <c r="J16" i="88"/>
  <c r="V16" i="88" s="1"/>
  <c r="J15" i="88"/>
  <c r="V15" i="88" s="1"/>
  <c r="J14" i="88"/>
  <c r="I14" i="88"/>
  <c r="F14" i="88"/>
  <c r="J13" i="88"/>
  <c r="V13" i="88" s="1"/>
  <c r="J12" i="88"/>
  <c r="V12" i="88" s="1"/>
  <c r="J11" i="88"/>
  <c r="I11" i="88"/>
  <c r="F11" i="88"/>
  <c r="J10" i="88"/>
  <c r="V10" i="88" s="1"/>
  <c r="J9" i="88"/>
  <c r="V9" i="88" s="1"/>
  <c r="J8" i="88"/>
  <c r="I8" i="88"/>
  <c r="F8" i="88"/>
  <c r="J7" i="88"/>
  <c r="V7" i="88" s="1"/>
  <c r="J6" i="88"/>
  <c r="V6" i="88" s="1"/>
  <c r="J5" i="88"/>
  <c r="I5" i="88"/>
  <c r="F5" i="88"/>
  <c r="J4" i="88"/>
  <c r="V4" i="88" s="1"/>
  <c r="J3" i="88"/>
  <c r="I3" i="88"/>
  <c r="F3" i="88"/>
  <c r="J31" i="92"/>
  <c r="V31" i="92" s="1"/>
  <c r="J30" i="92"/>
  <c r="I30" i="92"/>
  <c r="F30" i="92"/>
  <c r="J29" i="92"/>
  <c r="V29" i="92" s="1"/>
  <c r="J28" i="92"/>
  <c r="V28" i="92" s="1"/>
  <c r="I28" i="92"/>
  <c r="F28" i="92"/>
  <c r="J27" i="92"/>
  <c r="I27" i="92"/>
  <c r="F27" i="92"/>
  <c r="J26" i="92"/>
  <c r="V26" i="92" s="1"/>
  <c r="J25" i="92"/>
  <c r="V25" i="92" s="1"/>
  <c r="I25" i="92"/>
  <c r="F25" i="92"/>
  <c r="J24" i="92"/>
  <c r="V24" i="92" s="1"/>
  <c r="J23" i="92"/>
  <c r="V23" i="92" s="1"/>
  <c r="J22" i="92"/>
  <c r="I22" i="92"/>
  <c r="F22" i="92"/>
  <c r="J21" i="92"/>
  <c r="V21" i="92" s="1"/>
  <c r="J20" i="92"/>
  <c r="V20" i="92" s="1"/>
  <c r="I20" i="92"/>
  <c r="F20" i="92"/>
  <c r="J19" i="92"/>
  <c r="V19" i="92" s="1"/>
  <c r="J18" i="92"/>
  <c r="V18" i="92" s="1"/>
  <c r="J17" i="92"/>
  <c r="V17" i="92" s="1"/>
  <c r="I17" i="92"/>
  <c r="F17" i="92"/>
  <c r="J16" i="92"/>
  <c r="V16" i="92" s="1"/>
  <c r="J15" i="92"/>
  <c r="V15" i="92" s="1"/>
  <c r="J14" i="92"/>
  <c r="V14" i="92" s="1"/>
  <c r="I14" i="92"/>
  <c r="F14" i="92"/>
  <c r="J13" i="92"/>
  <c r="V13" i="92" s="1"/>
  <c r="J12" i="92"/>
  <c r="V12" i="92" s="1"/>
  <c r="J11" i="92"/>
  <c r="V11" i="92" s="1"/>
  <c r="I11" i="92"/>
  <c r="F11" i="92"/>
  <c r="J10" i="92"/>
  <c r="V10" i="92" s="1"/>
  <c r="J9" i="92"/>
  <c r="V9" i="92" s="1"/>
  <c r="J8" i="92"/>
  <c r="V8" i="92" s="1"/>
  <c r="I8" i="92"/>
  <c r="F8" i="92"/>
  <c r="J7" i="92"/>
  <c r="V7" i="92" s="1"/>
  <c r="J6" i="92"/>
  <c r="V6" i="92" s="1"/>
  <c r="J5" i="92"/>
  <c r="I5" i="92"/>
  <c r="F5" i="92"/>
  <c r="J4" i="92"/>
  <c r="V4" i="92" s="1"/>
  <c r="J3" i="92"/>
  <c r="I3" i="92"/>
  <c r="F3" i="92"/>
  <c r="J31" i="89"/>
  <c r="V31" i="89" s="1"/>
  <c r="J30" i="89"/>
  <c r="I30" i="89"/>
  <c r="F30" i="89"/>
  <c r="J29" i="89"/>
  <c r="V29" i="89" s="1"/>
  <c r="J28" i="89"/>
  <c r="V28" i="89" s="1"/>
  <c r="I28" i="89"/>
  <c r="F28" i="89"/>
  <c r="J27" i="89"/>
  <c r="I27" i="89"/>
  <c r="F27" i="89"/>
  <c r="J26" i="89"/>
  <c r="V26" i="89" s="1"/>
  <c r="J25" i="89"/>
  <c r="I25" i="89"/>
  <c r="F25" i="89"/>
  <c r="J24" i="89"/>
  <c r="V24" i="89" s="1"/>
  <c r="J23" i="89"/>
  <c r="V23" i="89" s="1"/>
  <c r="J22" i="89"/>
  <c r="V22" i="89" s="1"/>
  <c r="X22" i="89" s="1"/>
  <c r="I22" i="89"/>
  <c r="F22" i="89"/>
  <c r="J21" i="89"/>
  <c r="V21" i="89" s="1"/>
  <c r="J20" i="89"/>
  <c r="I20" i="89"/>
  <c r="F20" i="89"/>
  <c r="J19" i="89"/>
  <c r="V19" i="89" s="1"/>
  <c r="J18" i="89"/>
  <c r="V18" i="89" s="1"/>
  <c r="J17" i="89"/>
  <c r="I17" i="89"/>
  <c r="F17" i="89"/>
  <c r="J16" i="89"/>
  <c r="V16" i="89" s="1"/>
  <c r="J15" i="89"/>
  <c r="V15" i="89" s="1"/>
  <c r="J14" i="89"/>
  <c r="I14" i="89"/>
  <c r="F14" i="89"/>
  <c r="J13" i="89"/>
  <c r="V13" i="89" s="1"/>
  <c r="J12" i="89"/>
  <c r="V12" i="89" s="1"/>
  <c r="J11" i="89"/>
  <c r="I11" i="89"/>
  <c r="F11" i="89"/>
  <c r="J10" i="89"/>
  <c r="V10" i="89" s="1"/>
  <c r="J9" i="89"/>
  <c r="V9" i="89" s="1"/>
  <c r="J8" i="89"/>
  <c r="I8" i="89"/>
  <c r="F8" i="89"/>
  <c r="J7" i="89"/>
  <c r="V7" i="89" s="1"/>
  <c r="J6" i="89"/>
  <c r="V6" i="89" s="1"/>
  <c r="J5" i="89"/>
  <c r="I5" i="89"/>
  <c r="F5" i="89"/>
  <c r="J4" i="89"/>
  <c r="V4" i="89" s="1"/>
  <c r="J3" i="89"/>
  <c r="I3" i="89"/>
  <c r="F3" i="89"/>
  <c r="J31" i="115"/>
  <c r="V31" i="115" s="1"/>
  <c r="J30" i="115"/>
  <c r="V30" i="115" s="1"/>
  <c r="I30" i="115"/>
  <c r="F30" i="115"/>
  <c r="J29" i="115"/>
  <c r="V29" i="115" s="1"/>
  <c r="J28" i="115"/>
  <c r="V28" i="115" s="1"/>
  <c r="I28" i="115"/>
  <c r="F28" i="115"/>
  <c r="J27" i="115"/>
  <c r="V27" i="115" s="1"/>
  <c r="I27" i="115"/>
  <c r="F27" i="115"/>
  <c r="J26" i="115"/>
  <c r="V26" i="115" s="1"/>
  <c r="J25" i="115"/>
  <c r="V25" i="115" s="1"/>
  <c r="I25" i="115"/>
  <c r="F25" i="115"/>
  <c r="J24" i="115"/>
  <c r="V24" i="115" s="1"/>
  <c r="J23" i="115"/>
  <c r="V23" i="115" s="1"/>
  <c r="J22" i="115"/>
  <c r="I22" i="115"/>
  <c r="F22" i="115"/>
  <c r="J21" i="115"/>
  <c r="V21" i="115" s="1"/>
  <c r="J20" i="115"/>
  <c r="V20" i="115" s="1"/>
  <c r="I20" i="115"/>
  <c r="F20" i="115"/>
  <c r="J19" i="115"/>
  <c r="V19" i="115" s="1"/>
  <c r="J18" i="115"/>
  <c r="V18" i="115" s="1"/>
  <c r="J17" i="115"/>
  <c r="V17" i="115" s="1"/>
  <c r="I17" i="115"/>
  <c r="F17" i="115"/>
  <c r="J16" i="115"/>
  <c r="V16" i="115" s="1"/>
  <c r="J15" i="115"/>
  <c r="V15" i="115" s="1"/>
  <c r="J14" i="115"/>
  <c r="V14" i="115" s="1"/>
  <c r="I14" i="115"/>
  <c r="F14" i="115"/>
  <c r="J13" i="115"/>
  <c r="V13" i="115" s="1"/>
  <c r="J12" i="115"/>
  <c r="V12" i="115" s="1"/>
  <c r="J11" i="115"/>
  <c r="I11" i="115"/>
  <c r="F11" i="115"/>
  <c r="J10" i="115"/>
  <c r="V10" i="115" s="1"/>
  <c r="J9" i="115"/>
  <c r="V9" i="115" s="1"/>
  <c r="J8" i="115"/>
  <c r="I8" i="115"/>
  <c r="F8" i="115"/>
  <c r="J7" i="115"/>
  <c r="V7" i="115" s="1"/>
  <c r="J6" i="115"/>
  <c r="V6" i="115" s="1"/>
  <c r="J5" i="115"/>
  <c r="I5" i="115"/>
  <c r="F5" i="115"/>
  <c r="J4" i="115"/>
  <c r="V4" i="115" s="1"/>
  <c r="J3" i="115"/>
  <c r="I3" i="115"/>
  <c r="F3" i="115"/>
  <c r="J31" i="86"/>
  <c r="V31" i="86" s="1"/>
  <c r="J30" i="86"/>
  <c r="I30" i="86"/>
  <c r="F30" i="86"/>
  <c r="J29" i="86"/>
  <c r="V29" i="86" s="1"/>
  <c r="J28" i="86"/>
  <c r="V28" i="86" s="1"/>
  <c r="I28" i="86"/>
  <c r="F28" i="86"/>
  <c r="J27" i="86"/>
  <c r="V27" i="86" s="1"/>
  <c r="I27" i="86"/>
  <c r="F27" i="86"/>
  <c r="J26" i="86"/>
  <c r="V26" i="86" s="1"/>
  <c r="J25" i="86"/>
  <c r="V25" i="86" s="1"/>
  <c r="I25" i="86"/>
  <c r="F25" i="86"/>
  <c r="J24" i="86"/>
  <c r="V24" i="86" s="1"/>
  <c r="J23" i="86"/>
  <c r="V23" i="86" s="1"/>
  <c r="J22" i="86"/>
  <c r="I22" i="86"/>
  <c r="F22" i="86"/>
  <c r="J21" i="86"/>
  <c r="V21" i="86" s="1"/>
  <c r="J20" i="86"/>
  <c r="V20" i="86" s="1"/>
  <c r="I20" i="86"/>
  <c r="F20" i="86"/>
  <c r="J19" i="86"/>
  <c r="V19" i="86" s="1"/>
  <c r="J18" i="86"/>
  <c r="V18" i="86" s="1"/>
  <c r="J17" i="86"/>
  <c r="V17" i="86" s="1"/>
  <c r="I17" i="86"/>
  <c r="F17" i="86"/>
  <c r="J16" i="86"/>
  <c r="V16" i="86" s="1"/>
  <c r="J15" i="86"/>
  <c r="V15" i="86" s="1"/>
  <c r="J14" i="86"/>
  <c r="V14" i="86" s="1"/>
  <c r="I14" i="86"/>
  <c r="F14" i="86"/>
  <c r="J13" i="86"/>
  <c r="V13" i="86" s="1"/>
  <c r="J12" i="86"/>
  <c r="V12" i="86" s="1"/>
  <c r="J11" i="86"/>
  <c r="V11" i="86" s="1"/>
  <c r="I11" i="86"/>
  <c r="F11" i="86"/>
  <c r="J10" i="86"/>
  <c r="V10" i="86" s="1"/>
  <c r="J9" i="86"/>
  <c r="V9" i="86" s="1"/>
  <c r="J8" i="86"/>
  <c r="V8" i="86" s="1"/>
  <c r="I8" i="86"/>
  <c r="F8" i="86"/>
  <c r="J7" i="86"/>
  <c r="V7" i="86" s="1"/>
  <c r="J6" i="86"/>
  <c r="V6" i="86" s="1"/>
  <c r="J5" i="86"/>
  <c r="I5" i="86"/>
  <c r="F5" i="86"/>
  <c r="J4" i="86"/>
  <c r="V4" i="86" s="1"/>
  <c r="J3" i="86"/>
  <c r="V3" i="86" s="1"/>
  <c r="I3" i="86"/>
  <c r="F3" i="86"/>
  <c r="J31" i="94"/>
  <c r="V31" i="94" s="1"/>
  <c r="J30" i="94"/>
  <c r="V30" i="94" s="1"/>
  <c r="I30" i="94"/>
  <c r="F30" i="94"/>
  <c r="J29" i="94"/>
  <c r="J28" i="94"/>
  <c r="V28" i="94" s="1"/>
  <c r="I28" i="94"/>
  <c r="F28" i="94"/>
  <c r="J27" i="94"/>
  <c r="V27" i="94" s="1"/>
  <c r="X27" i="94" s="1"/>
  <c r="I27" i="94"/>
  <c r="F27" i="94"/>
  <c r="J26" i="94"/>
  <c r="V26" i="94" s="1"/>
  <c r="J25" i="94"/>
  <c r="V25" i="94" s="1"/>
  <c r="I25" i="94"/>
  <c r="F25" i="94"/>
  <c r="J24" i="94"/>
  <c r="V24" i="94" s="1"/>
  <c r="J23" i="94"/>
  <c r="V23" i="94" s="1"/>
  <c r="J22" i="94"/>
  <c r="I22" i="94"/>
  <c r="F22" i="94"/>
  <c r="J21" i="94"/>
  <c r="V21" i="94" s="1"/>
  <c r="J20" i="94"/>
  <c r="V20" i="94" s="1"/>
  <c r="I20" i="94"/>
  <c r="F20" i="94"/>
  <c r="J19" i="94"/>
  <c r="V19" i="94" s="1"/>
  <c r="J18" i="94"/>
  <c r="V18" i="94" s="1"/>
  <c r="J17" i="94"/>
  <c r="V17" i="94" s="1"/>
  <c r="X17" i="94" s="1"/>
  <c r="I17" i="94"/>
  <c r="F17" i="94"/>
  <c r="J16" i="94"/>
  <c r="V16" i="94" s="1"/>
  <c r="J15" i="94"/>
  <c r="V15" i="94" s="1"/>
  <c r="J14" i="94"/>
  <c r="V14" i="94" s="1"/>
  <c r="I14" i="94"/>
  <c r="F14" i="94"/>
  <c r="J13" i="94"/>
  <c r="V13" i="94" s="1"/>
  <c r="J12" i="94"/>
  <c r="V12" i="94" s="1"/>
  <c r="X11" i="94" s="1"/>
  <c r="I11" i="94"/>
  <c r="F11" i="94"/>
  <c r="J10" i="94"/>
  <c r="V10" i="94" s="1"/>
  <c r="J9" i="94"/>
  <c r="V9" i="94" s="1"/>
  <c r="J8" i="94"/>
  <c r="V8" i="94" s="1"/>
  <c r="I8" i="94"/>
  <c r="F8" i="94"/>
  <c r="J7" i="94"/>
  <c r="V7" i="94" s="1"/>
  <c r="J6" i="94"/>
  <c r="I5" i="94"/>
  <c r="F5" i="94"/>
  <c r="J4" i="94"/>
  <c r="V4" i="94" s="1"/>
  <c r="J3" i="94"/>
  <c r="I3" i="94"/>
  <c r="F3" i="94"/>
  <c r="J31" i="104"/>
  <c r="V31" i="104" s="1"/>
  <c r="J30" i="104"/>
  <c r="V30" i="104" s="1"/>
  <c r="I30" i="104"/>
  <c r="F30" i="104"/>
  <c r="J29" i="104"/>
  <c r="V29" i="104" s="1"/>
  <c r="J28" i="104"/>
  <c r="V28" i="104" s="1"/>
  <c r="I28" i="104"/>
  <c r="F28" i="104"/>
  <c r="J27" i="104"/>
  <c r="V27" i="104" s="1"/>
  <c r="I27" i="104"/>
  <c r="F27" i="104"/>
  <c r="J26" i="104"/>
  <c r="V26" i="104" s="1"/>
  <c r="J25" i="104"/>
  <c r="V25" i="104" s="1"/>
  <c r="I25" i="104"/>
  <c r="F25" i="104"/>
  <c r="J24" i="104"/>
  <c r="V24" i="104" s="1"/>
  <c r="J23" i="104"/>
  <c r="V23" i="104" s="1"/>
  <c r="J22" i="104"/>
  <c r="I22" i="104"/>
  <c r="F22" i="104"/>
  <c r="J21" i="104"/>
  <c r="V21" i="104" s="1"/>
  <c r="J20" i="104"/>
  <c r="I20" i="104"/>
  <c r="F20" i="104"/>
  <c r="J19" i="104"/>
  <c r="V19" i="104" s="1"/>
  <c r="J18" i="104"/>
  <c r="V18" i="104" s="1"/>
  <c r="J17" i="104"/>
  <c r="I17" i="104"/>
  <c r="F17" i="104"/>
  <c r="J16" i="104"/>
  <c r="V16" i="104" s="1"/>
  <c r="J15" i="104"/>
  <c r="V15" i="104" s="1"/>
  <c r="J14" i="104"/>
  <c r="I14" i="104"/>
  <c r="F14" i="104"/>
  <c r="J13" i="104"/>
  <c r="V13" i="104" s="1"/>
  <c r="J12" i="104"/>
  <c r="V12" i="104" s="1"/>
  <c r="J11" i="104"/>
  <c r="I11" i="104"/>
  <c r="F11" i="104"/>
  <c r="J10" i="104"/>
  <c r="V10" i="104" s="1"/>
  <c r="J9" i="104"/>
  <c r="V9" i="104" s="1"/>
  <c r="J8" i="104"/>
  <c r="I8" i="104"/>
  <c r="F8" i="104"/>
  <c r="J7" i="104"/>
  <c r="V7" i="104" s="1"/>
  <c r="J6" i="104"/>
  <c r="V6" i="104" s="1"/>
  <c r="J5" i="104"/>
  <c r="I5" i="104"/>
  <c r="F5" i="104"/>
  <c r="J4" i="104"/>
  <c r="V4" i="104" s="1"/>
  <c r="J3" i="104"/>
  <c r="I3" i="104"/>
  <c r="F3" i="104"/>
  <c r="J31" i="111"/>
  <c r="V31" i="111" s="1"/>
  <c r="J30" i="111"/>
  <c r="I30" i="111"/>
  <c r="F30" i="111"/>
  <c r="J29" i="111"/>
  <c r="V29" i="111" s="1"/>
  <c r="J28" i="111"/>
  <c r="V28" i="111" s="1"/>
  <c r="I28" i="111"/>
  <c r="F28" i="111"/>
  <c r="J27" i="111"/>
  <c r="I27" i="111"/>
  <c r="F27" i="111"/>
  <c r="J26" i="111"/>
  <c r="V26" i="111" s="1"/>
  <c r="J25" i="111"/>
  <c r="V25" i="111" s="1"/>
  <c r="I25" i="111"/>
  <c r="F25" i="111"/>
  <c r="J24" i="111"/>
  <c r="V24" i="111" s="1"/>
  <c r="J23" i="111"/>
  <c r="V23" i="111" s="1"/>
  <c r="J22" i="111"/>
  <c r="V22" i="111" s="1"/>
  <c r="I22" i="111"/>
  <c r="F22" i="111"/>
  <c r="J21" i="111"/>
  <c r="V21" i="111" s="1"/>
  <c r="J20" i="111"/>
  <c r="I20" i="111"/>
  <c r="F20" i="111"/>
  <c r="J19" i="111"/>
  <c r="V19" i="111" s="1"/>
  <c r="J18" i="111"/>
  <c r="V18" i="111" s="1"/>
  <c r="J17" i="111"/>
  <c r="I17" i="111"/>
  <c r="F17" i="111"/>
  <c r="J16" i="111"/>
  <c r="V16" i="111" s="1"/>
  <c r="J15" i="111"/>
  <c r="V15" i="111" s="1"/>
  <c r="J14" i="111"/>
  <c r="I14" i="111"/>
  <c r="F14" i="111"/>
  <c r="J13" i="111"/>
  <c r="V13" i="111" s="1"/>
  <c r="J12" i="111"/>
  <c r="V12" i="111" s="1"/>
  <c r="J11" i="111"/>
  <c r="I11" i="111"/>
  <c r="F11" i="111"/>
  <c r="J10" i="111"/>
  <c r="V10" i="111" s="1"/>
  <c r="J9" i="111"/>
  <c r="V9" i="111" s="1"/>
  <c r="J8" i="111"/>
  <c r="I8" i="111"/>
  <c r="F8" i="111"/>
  <c r="J7" i="111"/>
  <c r="V7" i="111" s="1"/>
  <c r="J6" i="111"/>
  <c r="V6" i="111" s="1"/>
  <c r="J5" i="111"/>
  <c r="I5" i="111"/>
  <c r="F5" i="111"/>
  <c r="J4" i="111"/>
  <c r="V4" i="111" s="1"/>
  <c r="J3" i="111"/>
  <c r="V3" i="111" s="1"/>
  <c r="I3" i="111"/>
  <c r="F3" i="111"/>
  <c r="J31" i="113"/>
  <c r="V31" i="113" s="1"/>
  <c r="J30" i="113"/>
  <c r="V30" i="113" s="1"/>
  <c r="I30" i="113"/>
  <c r="F30" i="113"/>
  <c r="J29" i="113"/>
  <c r="V29" i="113" s="1"/>
  <c r="J28" i="113"/>
  <c r="V28" i="113" s="1"/>
  <c r="I28" i="113"/>
  <c r="F28" i="113"/>
  <c r="J27" i="113"/>
  <c r="V27" i="113" s="1"/>
  <c r="I27" i="113"/>
  <c r="F27" i="113"/>
  <c r="J26" i="113"/>
  <c r="V26" i="113" s="1"/>
  <c r="J25" i="113"/>
  <c r="I25" i="113"/>
  <c r="F25" i="113"/>
  <c r="J24" i="113"/>
  <c r="V24" i="113" s="1"/>
  <c r="J23" i="113"/>
  <c r="V23" i="113" s="1"/>
  <c r="J22" i="113"/>
  <c r="V22" i="113" s="1"/>
  <c r="I22" i="113"/>
  <c r="F22" i="113"/>
  <c r="J21" i="113"/>
  <c r="V21" i="113" s="1"/>
  <c r="J20" i="113"/>
  <c r="I20" i="113"/>
  <c r="F20" i="113"/>
  <c r="J19" i="113"/>
  <c r="V19" i="113" s="1"/>
  <c r="J18" i="113"/>
  <c r="V18" i="113" s="1"/>
  <c r="J17" i="113"/>
  <c r="I17" i="113"/>
  <c r="F17" i="113"/>
  <c r="J16" i="113"/>
  <c r="V16" i="113" s="1"/>
  <c r="J15" i="113"/>
  <c r="V15" i="113" s="1"/>
  <c r="J14" i="113"/>
  <c r="I14" i="113"/>
  <c r="F14" i="113"/>
  <c r="J13" i="113"/>
  <c r="V13" i="113" s="1"/>
  <c r="J12" i="113"/>
  <c r="V12" i="113" s="1"/>
  <c r="J11" i="113"/>
  <c r="I11" i="113"/>
  <c r="J10" i="113"/>
  <c r="V10" i="113" s="1"/>
  <c r="J9" i="113"/>
  <c r="V9" i="113" s="1"/>
  <c r="J8" i="113"/>
  <c r="I8" i="113"/>
  <c r="F8" i="113"/>
  <c r="J7" i="113"/>
  <c r="V7" i="113" s="1"/>
  <c r="J6" i="113"/>
  <c r="I5" i="113"/>
  <c r="F5" i="113"/>
  <c r="J4" i="113"/>
  <c r="V4" i="113" s="1"/>
  <c r="X3" i="113" s="1"/>
  <c r="I3" i="113"/>
  <c r="F3" i="113"/>
  <c r="J31" i="114"/>
  <c r="V31" i="114" s="1"/>
  <c r="J30" i="114"/>
  <c r="V30" i="114" s="1"/>
  <c r="I30" i="114"/>
  <c r="F30" i="114"/>
  <c r="J29" i="114"/>
  <c r="V29" i="114" s="1"/>
  <c r="J28" i="114"/>
  <c r="V28" i="114" s="1"/>
  <c r="I28" i="114"/>
  <c r="F28" i="114"/>
  <c r="J27" i="114"/>
  <c r="I27" i="114"/>
  <c r="F27" i="114"/>
  <c r="J26" i="114"/>
  <c r="V26" i="114" s="1"/>
  <c r="J25" i="114"/>
  <c r="V25" i="114" s="1"/>
  <c r="I25" i="114"/>
  <c r="F25" i="114"/>
  <c r="J24" i="114"/>
  <c r="V24" i="114" s="1"/>
  <c r="J23" i="114"/>
  <c r="V23" i="114" s="1"/>
  <c r="J22" i="114"/>
  <c r="V22" i="114" s="1"/>
  <c r="I22" i="114"/>
  <c r="F22" i="114"/>
  <c r="J21" i="114"/>
  <c r="V21" i="114" s="1"/>
  <c r="J20" i="114"/>
  <c r="V20" i="114" s="1"/>
  <c r="I20" i="114"/>
  <c r="F20" i="114"/>
  <c r="J19" i="114"/>
  <c r="V19" i="114" s="1"/>
  <c r="J18" i="114"/>
  <c r="V18" i="114" s="1"/>
  <c r="J17" i="114"/>
  <c r="I17" i="114"/>
  <c r="F17" i="114"/>
  <c r="J16" i="114"/>
  <c r="V16" i="114" s="1"/>
  <c r="J15" i="114"/>
  <c r="V15" i="114" s="1"/>
  <c r="J14" i="114"/>
  <c r="V14" i="114" s="1"/>
  <c r="I14" i="114"/>
  <c r="F14" i="114"/>
  <c r="J13" i="114"/>
  <c r="V13" i="114" s="1"/>
  <c r="J12" i="114"/>
  <c r="V12" i="114" s="1"/>
  <c r="J11" i="114"/>
  <c r="V11" i="114" s="1"/>
  <c r="I11" i="114"/>
  <c r="F11" i="114"/>
  <c r="J10" i="114"/>
  <c r="V10" i="114" s="1"/>
  <c r="J9" i="114"/>
  <c r="V9" i="114" s="1"/>
  <c r="J8" i="114"/>
  <c r="V8" i="114" s="1"/>
  <c r="I8" i="114"/>
  <c r="F8" i="114"/>
  <c r="J7" i="114"/>
  <c r="V7" i="114" s="1"/>
  <c r="J6" i="114"/>
  <c r="V6" i="114" s="1"/>
  <c r="J5" i="114"/>
  <c r="V5" i="114" s="1"/>
  <c r="I5" i="114"/>
  <c r="F5" i="114"/>
  <c r="J4" i="114"/>
  <c r="V4" i="114" s="1"/>
  <c r="J3" i="114"/>
  <c r="I3" i="114"/>
  <c r="F3" i="114"/>
  <c r="X17" i="92" l="1"/>
  <c r="X25" i="92"/>
  <c r="X20" i="88"/>
  <c r="X30" i="96"/>
  <c r="X11" i="106"/>
  <c r="X17" i="106"/>
  <c r="X25" i="106"/>
  <c r="X8" i="109"/>
  <c r="X20" i="109"/>
  <c r="X30" i="109"/>
  <c r="X3" i="85"/>
  <c r="X11" i="85"/>
  <c r="X17" i="85"/>
  <c r="X25" i="85"/>
  <c r="X27" i="85"/>
  <c r="X8" i="84"/>
  <c r="BA5" i="148" s="1"/>
  <c r="BG5" i="148" s="1"/>
  <c r="X27" i="90"/>
  <c r="BF12" i="148" s="1"/>
  <c r="X27" i="95"/>
  <c r="X8" i="86"/>
  <c r="X14" i="86"/>
  <c r="X30" i="113"/>
  <c r="B14" i="148" s="1"/>
  <c r="X8" i="114"/>
  <c r="X14" i="114"/>
  <c r="X20" i="114"/>
  <c r="X27" i="84"/>
  <c r="BA12" i="148" s="1"/>
  <c r="X22" i="98"/>
  <c r="X30" i="98"/>
  <c r="X3" i="105"/>
  <c r="X11" i="105"/>
  <c r="X17" i="105"/>
  <c r="X8" i="110"/>
  <c r="AX5" i="148" s="1"/>
  <c r="X14" i="110"/>
  <c r="AX7" i="148" s="1"/>
  <c r="X20" i="110"/>
  <c r="AX9" i="148" s="1"/>
  <c r="X22" i="103"/>
  <c r="AY10" i="148" s="1"/>
  <c r="X20" i="94"/>
  <c r="X20" i="86"/>
  <c r="X22" i="88"/>
  <c r="X14" i="107"/>
  <c r="X20" i="107"/>
  <c r="X14" i="84"/>
  <c r="BA7" i="148" s="1"/>
  <c r="BG7" i="148" s="1"/>
  <c r="X28" i="105"/>
  <c r="X8" i="112"/>
  <c r="X14" i="112"/>
  <c r="X3" i="103"/>
  <c r="AY3" i="148" s="1"/>
  <c r="X25" i="104"/>
  <c r="L17" i="94"/>
  <c r="L20" i="94"/>
  <c r="L27" i="94"/>
  <c r="X17" i="115"/>
  <c r="X25" i="115"/>
  <c r="X27" i="115"/>
  <c r="X11" i="100"/>
  <c r="X25" i="105"/>
  <c r="X25" i="112"/>
  <c r="X8" i="99"/>
  <c r="L3" i="103"/>
  <c r="L22" i="103"/>
  <c r="X20" i="112"/>
  <c r="X25" i="114"/>
  <c r="X8" i="94"/>
  <c r="X30" i="115"/>
  <c r="X3" i="93"/>
  <c r="X27" i="93"/>
  <c r="X30" i="91"/>
  <c r="X17" i="107"/>
  <c r="X27" i="107"/>
  <c r="X20" i="100"/>
  <c r="X30" i="100"/>
  <c r="X17" i="102"/>
  <c r="X30" i="87"/>
  <c r="X17" i="96"/>
  <c r="X25" i="96"/>
  <c r="X8" i="90"/>
  <c r="BF5" i="148" s="1"/>
  <c r="X22" i="95"/>
  <c r="X22" i="111"/>
  <c r="X14" i="94"/>
  <c r="X30" i="107"/>
  <c r="X3" i="100"/>
  <c r="X8" i="102"/>
  <c r="X30" i="105"/>
  <c r="X17" i="86"/>
  <c r="X8" i="92"/>
  <c r="X8" i="91"/>
  <c r="X20" i="91"/>
  <c r="X8" i="106"/>
  <c r="X20" i="106"/>
  <c r="X17" i="109"/>
  <c r="X14" i="90"/>
  <c r="BF7" i="148" s="1"/>
  <c r="X20" i="90"/>
  <c r="BF9" i="148" s="1"/>
  <c r="X28" i="90"/>
  <c r="BF13" i="148" s="1"/>
  <c r="X3" i="112"/>
  <c r="X11" i="112"/>
  <c r="X17" i="112"/>
  <c r="X22" i="99"/>
  <c r="X28" i="86"/>
  <c r="L30" i="115"/>
  <c r="X28" i="92"/>
  <c r="X28" i="108"/>
  <c r="X28" i="87"/>
  <c r="X28" i="98"/>
  <c r="X28" i="110"/>
  <c r="AX13" i="148" s="1"/>
  <c r="X28" i="4"/>
  <c r="BB13" i="148" s="1"/>
  <c r="X28" i="113"/>
  <c r="X28" i="104"/>
  <c r="X30" i="104"/>
  <c r="X28" i="102"/>
  <c r="X28" i="84"/>
  <c r="BA13" i="148" s="1"/>
  <c r="BG13" i="148" s="1"/>
  <c r="X30" i="112"/>
  <c r="X14" i="115"/>
  <c r="X20" i="115"/>
  <c r="L17" i="107"/>
  <c r="L20" i="107"/>
  <c r="X14" i="102"/>
  <c r="X14" i="96"/>
  <c r="X20" i="96"/>
  <c r="X14" i="109"/>
  <c r="L22" i="99"/>
  <c r="X25" i="97"/>
  <c r="AW11" i="148" s="1"/>
  <c r="L17" i="86"/>
  <c r="L20" i="86"/>
  <c r="X14" i="92"/>
  <c r="X14" i="91"/>
  <c r="L17" i="91"/>
  <c r="L20" i="91"/>
  <c r="X25" i="102"/>
  <c r="X14" i="106"/>
  <c r="X25" i="109"/>
  <c r="X14" i="85"/>
  <c r="X20" i="85"/>
  <c r="X14" i="99"/>
  <c r="X3" i="107"/>
  <c r="X11" i="107"/>
  <c r="X8" i="87"/>
  <c r="X3" i="109"/>
  <c r="X11" i="109"/>
  <c r="X8" i="85"/>
  <c r="X3" i="84"/>
  <c r="BA3" i="148" s="1"/>
  <c r="X3" i="86"/>
  <c r="X11" i="86"/>
  <c r="X3" i="91"/>
  <c r="X3" i="106"/>
  <c r="X3" i="99"/>
  <c r="B13" i="148"/>
  <c r="K13" i="148"/>
  <c r="K14" i="148"/>
  <c r="X30" i="94"/>
  <c r="X27" i="86"/>
  <c r="X28" i="115"/>
  <c r="F14" i="148"/>
  <c r="X28" i="89"/>
  <c r="L30" i="89"/>
  <c r="V30" i="89"/>
  <c r="X30" i="89" s="1"/>
  <c r="X28" i="88"/>
  <c r="L30" i="88"/>
  <c r="V30" i="88"/>
  <c r="X30" i="88" s="1"/>
  <c r="L27" i="93"/>
  <c r="L27" i="91"/>
  <c r="L28" i="91"/>
  <c r="V29" i="91"/>
  <c r="L27" i="107"/>
  <c r="L28" i="107"/>
  <c r="V29" i="107"/>
  <c r="X27" i="102"/>
  <c r="S13" i="148"/>
  <c r="S14" i="148"/>
  <c r="X27" i="96"/>
  <c r="L28" i="96"/>
  <c r="V29" i="96"/>
  <c r="X30" i="106"/>
  <c r="X27" i="109"/>
  <c r="L28" i="109"/>
  <c r="V29" i="109"/>
  <c r="X28" i="85"/>
  <c r="X30" i="85"/>
  <c r="L30" i="90"/>
  <c r="V30" i="90"/>
  <c r="X30" i="90" s="1"/>
  <c r="BF14" i="148" s="1"/>
  <c r="AP13" i="148"/>
  <c r="AP14" i="148"/>
  <c r="X27" i="105"/>
  <c r="X28" i="95"/>
  <c r="X30" i="95"/>
  <c r="X27" i="112"/>
  <c r="L28" i="112"/>
  <c r="V29" i="112"/>
  <c r="L28" i="99"/>
  <c r="V28" i="99"/>
  <c r="X28" i="99" s="1"/>
  <c r="X30" i="99"/>
  <c r="X28" i="103"/>
  <c r="AY13" i="148" s="1"/>
  <c r="L30" i="103"/>
  <c r="V30" i="103"/>
  <c r="X30" i="103" s="1"/>
  <c r="AY14" i="148" s="1"/>
  <c r="X27" i="110"/>
  <c r="AX12" i="148" s="1"/>
  <c r="L28" i="97"/>
  <c r="V28" i="97"/>
  <c r="X28" i="97" s="1"/>
  <c r="AW13" i="148" s="1"/>
  <c r="AZ13" i="148" s="1"/>
  <c r="L30" i="97"/>
  <c r="V30" i="97"/>
  <c r="X30" i="97" s="1"/>
  <c r="AW14" i="148" s="1"/>
  <c r="X28" i="114"/>
  <c r="X30" i="114"/>
  <c r="X27" i="113"/>
  <c r="X28" i="111"/>
  <c r="L30" i="111"/>
  <c r="V30" i="111"/>
  <c r="X30" i="111" s="1"/>
  <c r="X27" i="104"/>
  <c r="L28" i="94"/>
  <c r="V29" i="94"/>
  <c r="X28" i="94" s="1"/>
  <c r="D13" i="148"/>
  <c r="L30" i="86"/>
  <c r="V30" i="86"/>
  <c r="X30" i="86" s="1"/>
  <c r="L13" i="148"/>
  <c r="L30" i="92"/>
  <c r="V30" i="92"/>
  <c r="X30" i="92" s="1"/>
  <c r="Y13" i="148"/>
  <c r="L30" i="108"/>
  <c r="V30" i="108"/>
  <c r="X30" i="108" s="1"/>
  <c r="U13" i="148"/>
  <c r="U14" i="148"/>
  <c r="X28" i="91"/>
  <c r="O14" i="148"/>
  <c r="X28" i="107"/>
  <c r="AI14" i="148"/>
  <c r="X27" i="100"/>
  <c r="X30" i="102"/>
  <c r="X27" i="87"/>
  <c r="X28" i="96"/>
  <c r="AC14" i="148"/>
  <c r="X27" i="106"/>
  <c r="L28" i="106"/>
  <c r="V29" i="106"/>
  <c r="X28" i="106" s="1"/>
  <c r="X28" i="109"/>
  <c r="Q14" i="148"/>
  <c r="L30" i="84"/>
  <c r="V30" i="84"/>
  <c r="X30" i="84" s="1"/>
  <c r="BA14" i="148" s="1"/>
  <c r="X28" i="101"/>
  <c r="BC13" i="148" s="1"/>
  <c r="AN13" i="148"/>
  <c r="AR13" i="148" s="1"/>
  <c r="AN14" i="148"/>
  <c r="X28" i="112"/>
  <c r="AT14" i="148"/>
  <c r="L30" i="110"/>
  <c r="V30" i="110"/>
  <c r="X30" i="110" s="1"/>
  <c r="AX14" i="148" s="1"/>
  <c r="X27" i="97"/>
  <c r="AW12" i="148" s="1"/>
  <c r="L30" i="4"/>
  <c r="V30" i="4"/>
  <c r="X30" i="4" s="1"/>
  <c r="BB14" i="148" s="1"/>
  <c r="L17" i="114"/>
  <c r="V17" i="114"/>
  <c r="X17" i="114" s="1"/>
  <c r="AU11" i="148"/>
  <c r="L27" i="114"/>
  <c r="V27" i="114"/>
  <c r="X27" i="114" s="1"/>
  <c r="L20" i="113"/>
  <c r="V20" i="113"/>
  <c r="X20" i="113" s="1"/>
  <c r="X22" i="113"/>
  <c r="L17" i="111"/>
  <c r="V17" i="111"/>
  <c r="X17" i="111" s="1"/>
  <c r="X25" i="111"/>
  <c r="L27" i="111"/>
  <c r="V27" i="111"/>
  <c r="X27" i="111" s="1"/>
  <c r="L20" i="104"/>
  <c r="V20" i="104"/>
  <c r="X20" i="104" s="1"/>
  <c r="L22" i="104"/>
  <c r="V22" i="104"/>
  <c r="X22" i="104" s="1"/>
  <c r="L27" i="104"/>
  <c r="L22" i="94"/>
  <c r="V22" i="94"/>
  <c r="X22" i="94" s="1"/>
  <c r="L22" i="86"/>
  <c r="V22" i="86"/>
  <c r="X22" i="86" s="1"/>
  <c r="F8" i="148"/>
  <c r="F9" i="148"/>
  <c r="F11" i="148"/>
  <c r="F12" i="148"/>
  <c r="L20" i="89"/>
  <c r="V20" i="89"/>
  <c r="X20" i="89" s="1"/>
  <c r="C10" i="148"/>
  <c r="L8" i="148"/>
  <c r="L11" i="148"/>
  <c r="L27" i="92"/>
  <c r="V27" i="92"/>
  <c r="X27" i="92" s="1"/>
  <c r="E9" i="148"/>
  <c r="E10" i="148"/>
  <c r="L17" i="108"/>
  <c r="V17" i="108"/>
  <c r="X17" i="108" s="1"/>
  <c r="L25" i="108"/>
  <c r="V25" i="108"/>
  <c r="X25" i="108" s="1"/>
  <c r="L27" i="108"/>
  <c r="V27" i="108"/>
  <c r="X27" i="108" s="1"/>
  <c r="L20" i="93"/>
  <c r="V20" i="93"/>
  <c r="X20" i="93" s="1"/>
  <c r="L22" i="93"/>
  <c r="V22" i="93"/>
  <c r="X22" i="93" s="1"/>
  <c r="L22" i="91"/>
  <c r="V22" i="91"/>
  <c r="X22" i="91" s="1"/>
  <c r="L22" i="107"/>
  <c r="V22" i="107"/>
  <c r="X22" i="107" s="1"/>
  <c r="L20" i="87"/>
  <c r="V20" i="87"/>
  <c r="X20" i="87" s="1"/>
  <c r="L22" i="87"/>
  <c r="V22" i="87"/>
  <c r="X22" i="87" s="1"/>
  <c r="AC8" i="148"/>
  <c r="AC9" i="148"/>
  <c r="AC11" i="148"/>
  <c r="AC12" i="148"/>
  <c r="AA8" i="148"/>
  <c r="AA9" i="148"/>
  <c r="AA11" i="148"/>
  <c r="AA12" i="148"/>
  <c r="Q8" i="148"/>
  <c r="Q9" i="148"/>
  <c r="Q11" i="148"/>
  <c r="Q12" i="148"/>
  <c r="P8" i="148"/>
  <c r="P9" i="148"/>
  <c r="P11" i="148"/>
  <c r="P12" i="148"/>
  <c r="L17" i="84"/>
  <c r="V17" i="84"/>
  <c r="X17" i="84" s="1"/>
  <c r="BA8" i="148" s="1"/>
  <c r="BG8" i="148" s="1"/>
  <c r="L22" i="84"/>
  <c r="V23" i="84"/>
  <c r="L25" i="84"/>
  <c r="V25" i="84"/>
  <c r="X25" i="84" s="1"/>
  <c r="BA11" i="148" s="1"/>
  <c r="BG11" i="148" s="1"/>
  <c r="L22" i="90"/>
  <c r="V22" i="90"/>
  <c r="X22" i="90" s="1"/>
  <c r="BF10" i="148" s="1"/>
  <c r="L20" i="98"/>
  <c r="V20" i="98"/>
  <c r="X20" i="98" s="1"/>
  <c r="AP10" i="148"/>
  <c r="AN8" i="148"/>
  <c r="AN11" i="148"/>
  <c r="AN12" i="148"/>
  <c r="L20" i="95"/>
  <c r="V20" i="95"/>
  <c r="X20" i="95" s="1"/>
  <c r="AO10" i="148"/>
  <c r="AT8" i="148"/>
  <c r="AT9" i="148"/>
  <c r="AT11" i="148"/>
  <c r="AT12" i="148"/>
  <c r="L17" i="99"/>
  <c r="V17" i="99"/>
  <c r="X17" i="99" s="1"/>
  <c r="L25" i="99"/>
  <c r="V25" i="99"/>
  <c r="X25" i="99" s="1"/>
  <c r="L27" i="99"/>
  <c r="V27" i="99"/>
  <c r="X27" i="99" s="1"/>
  <c r="L17" i="103"/>
  <c r="V17" i="103"/>
  <c r="X17" i="103" s="1"/>
  <c r="AY8" i="148" s="1"/>
  <c r="L27" i="103"/>
  <c r="V27" i="103"/>
  <c r="X27" i="103" s="1"/>
  <c r="AY12" i="148" s="1"/>
  <c r="AZ12" i="148" s="1"/>
  <c r="L17" i="97"/>
  <c r="V17" i="97"/>
  <c r="X17" i="97" s="1"/>
  <c r="AW8" i="148" s="1"/>
  <c r="AZ8" i="148" s="1"/>
  <c r="L20" i="4"/>
  <c r="V20" i="4"/>
  <c r="X20" i="4" s="1"/>
  <c r="BB9" i="148" s="1"/>
  <c r="X22" i="4"/>
  <c r="BB10" i="148" s="1"/>
  <c r="AH8" i="148"/>
  <c r="AU9" i="148"/>
  <c r="X22" i="114"/>
  <c r="L17" i="113"/>
  <c r="B8" i="144" s="1"/>
  <c r="V17" i="113"/>
  <c r="X17" i="113" s="1"/>
  <c r="L25" i="113"/>
  <c r="V25" i="113"/>
  <c r="X25" i="113" s="1"/>
  <c r="B12" i="148"/>
  <c r="L20" i="111"/>
  <c r="V20" i="111"/>
  <c r="X20" i="111" s="1"/>
  <c r="I10" i="148"/>
  <c r="L17" i="104"/>
  <c r="V17" i="104"/>
  <c r="X17" i="104" s="1"/>
  <c r="K11" i="148"/>
  <c r="K12" i="148"/>
  <c r="N8" i="148"/>
  <c r="N9" i="148"/>
  <c r="X25" i="94"/>
  <c r="N12" i="148"/>
  <c r="D8" i="148"/>
  <c r="D9" i="148"/>
  <c r="X25" i="86"/>
  <c r="D12" i="148"/>
  <c r="L17" i="115"/>
  <c r="L20" i="115"/>
  <c r="L22" i="115"/>
  <c r="V22" i="115"/>
  <c r="X22" i="115" s="1"/>
  <c r="L27" i="115"/>
  <c r="L17" i="89"/>
  <c r="V17" i="89"/>
  <c r="X17" i="89" s="1"/>
  <c r="L25" i="89"/>
  <c r="V25" i="89"/>
  <c r="X25" i="89" s="1"/>
  <c r="L27" i="89"/>
  <c r="V27" i="89"/>
  <c r="X27" i="89" s="1"/>
  <c r="X20" i="92"/>
  <c r="L22" i="92"/>
  <c r="V22" i="92"/>
  <c r="X22" i="92" s="1"/>
  <c r="L17" i="88"/>
  <c r="V17" i="88"/>
  <c r="X17" i="88" s="1"/>
  <c r="L25" i="88"/>
  <c r="V25" i="88"/>
  <c r="X25" i="88" s="1"/>
  <c r="L27" i="88"/>
  <c r="V27" i="88"/>
  <c r="X27" i="88" s="1"/>
  <c r="L20" i="108"/>
  <c r="V20" i="108"/>
  <c r="X20" i="108" s="1"/>
  <c r="X22" i="108"/>
  <c r="L17" i="93"/>
  <c r="V17" i="93"/>
  <c r="X17" i="93" s="1"/>
  <c r="X25" i="93"/>
  <c r="U12" i="148"/>
  <c r="O8" i="148"/>
  <c r="O9" i="148"/>
  <c r="X25" i="91"/>
  <c r="O12" i="148"/>
  <c r="AI8" i="148"/>
  <c r="AI9" i="148"/>
  <c r="X25" i="107"/>
  <c r="AI12" i="148"/>
  <c r="X17" i="100"/>
  <c r="X25" i="100"/>
  <c r="X20" i="102"/>
  <c r="X17" i="87"/>
  <c r="X25" i="87"/>
  <c r="S12" i="148"/>
  <c r="L17" i="96"/>
  <c r="L20" i="96"/>
  <c r="L22" i="96"/>
  <c r="V22" i="96"/>
  <c r="X22" i="96" s="1"/>
  <c r="L27" i="96"/>
  <c r="L17" i="106"/>
  <c r="L20" i="106"/>
  <c r="L22" i="106"/>
  <c r="V22" i="106"/>
  <c r="X22" i="106" s="1"/>
  <c r="L27" i="106"/>
  <c r="L17" i="109"/>
  <c r="L20" i="109"/>
  <c r="L22" i="109"/>
  <c r="V22" i="109"/>
  <c r="X22" i="109" s="1"/>
  <c r="L27" i="109"/>
  <c r="L17" i="85"/>
  <c r="L20" i="85"/>
  <c r="L22" i="85"/>
  <c r="V22" i="85"/>
  <c r="X22" i="85" s="1"/>
  <c r="L27" i="85"/>
  <c r="X20" i="84"/>
  <c r="BA9" i="148" s="1"/>
  <c r="BG9" i="148" s="1"/>
  <c r="X22" i="84"/>
  <c r="BA10" i="148" s="1"/>
  <c r="X17" i="90"/>
  <c r="BF8" i="148" s="1"/>
  <c r="L25" i="90"/>
  <c r="V25" i="90"/>
  <c r="X25" i="90" s="1"/>
  <c r="BF11" i="148" s="1"/>
  <c r="X22" i="101"/>
  <c r="BC10" i="148" s="1"/>
  <c r="L17" i="98"/>
  <c r="V17" i="98"/>
  <c r="X17" i="98" s="1"/>
  <c r="L25" i="98"/>
  <c r="V25" i="98"/>
  <c r="X25" i="98" s="1"/>
  <c r="L27" i="98"/>
  <c r="V27" i="98"/>
  <c r="X27" i="98" s="1"/>
  <c r="L20" i="105"/>
  <c r="V20" i="105"/>
  <c r="X20" i="105" s="1"/>
  <c r="L22" i="105"/>
  <c r="V22" i="105"/>
  <c r="X22" i="105" s="1"/>
  <c r="L17" i="95"/>
  <c r="V17" i="95"/>
  <c r="X17" i="95" s="1"/>
  <c r="L25" i="95"/>
  <c r="V25" i="95"/>
  <c r="X25" i="95" s="1"/>
  <c r="AO12" i="148"/>
  <c r="L17" i="112"/>
  <c r="L20" i="112"/>
  <c r="L22" i="112"/>
  <c r="V22" i="112"/>
  <c r="X22" i="112" s="1"/>
  <c r="L27" i="112"/>
  <c r="X20" i="99"/>
  <c r="AS10" i="148"/>
  <c r="L20" i="103"/>
  <c r="V20" i="103"/>
  <c r="X20" i="103" s="1"/>
  <c r="AY9" i="148" s="1"/>
  <c r="L17" i="110"/>
  <c r="V17" i="110"/>
  <c r="X17" i="110" s="1"/>
  <c r="AX8" i="148" s="1"/>
  <c r="L22" i="110"/>
  <c r="V23" i="110"/>
  <c r="X22" i="110" s="1"/>
  <c r="AX10" i="148" s="1"/>
  <c r="L25" i="110"/>
  <c r="V25" i="110"/>
  <c r="X25" i="110" s="1"/>
  <c r="AX11" i="148" s="1"/>
  <c r="AZ11" i="148" s="1"/>
  <c r="L20" i="97"/>
  <c r="V20" i="97"/>
  <c r="X20" i="97" s="1"/>
  <c r="AW9" i="148" s="1"/>
  <c r="AZ9" i="148" s="1"/>
  <c r="L22" i="97"/>
  <c r="V22" i="97"/>
  <c r="X22" i="97" s="1"/>
  <c r="AW10" i="148" s="1"/>
  <c r="L17" i="4"/>
  <c r="V17" i="4"/>
  <c r="X17" i="4" s="1"/>
  <c r="BB8" i="148" s="1"/>
  <c r="L25" i="4"/>
  <c r="V25" i="4"/>
  <c r="X25" i="4" s="1"/>
  <c r="BB11" i="148" s="1"/>
  <c r="L27" i="4"/>
  <c r="V27" i="4"/>
  <c r="X27" i="4" s="1"/>
  <c r="BB12" i="148" s="1"/>
  <c r="AU7" i="148"/>
  <c r="B3" i="148"/>
  <c r="L11" i="113"/>
  <c r="B6" i="144" s="1"/>
  <c r="V11" i="113"/>
  <c r="X11" i="113" s="1"/>
  <c r="L8" i="111"/>
  <c r="V8" i="111"/>
  <c r="X8" i="111" s="1"/>
  <c r="L14" i="111"/>
  <c r="V14" i="111"/>
  <c r="X14" i="111" s="1"/>
  <c r="L3" i="104"/>
  <c r="V3" i="104"/>
  <c r="X3" i="104" s="1"/>
  <c r="L5" i="104"/>
  <c r="K15" i="148"/>
  <c r="V5" i="104"/>
  <c r="L11" i="104"/>
  <c r="V11" i="104"/>
  <c r="X11" i="104" s="1"/>
  <c r="N15" i="148"/>
  <c r="V3" i="94"/>
  <c r="X3" i="94" s="1"/>
  <c r="L5" i="94"/>
  <c r="V6" i="94"/>
  <c r="X5" i="94" s="1"/>
  <c r="N5" i="148"/>
  <c r="N6" i="148"/>
  <c r="N7" i="148"/>
  <c r="D3" i="148"/>
  <c r="D15" i="148"/>
  <c r="V5" i="86"/>
  <c r="D5" i="148"/>
  <c r="D6" i="148"/>
  <c r="D7" i="148"/>
  <c r="L8" i="115"/>
  <c r="V8" i="115"/>
  <c r="X8" i="115" s="1"/>
  <c r="F7" i="148"/>
  <c r="L3" i="89"/>
  <c r="V3" i="89"/>
  <c r="X3" i="89" s="1"/>
  <c r="L5" i="89"/>
  <c r="C15" i="148"/>
  <c r="V5" i="89"/>
  <c r="L11" i="89"/>
  <c r="V11" i="89"/>
  <c r="X11" i="89" s="1"/>
  <c r="L5" i="148"/>
  <c r="L7" i="148"/>
  <c r="L3" i="88"/>
  <c r="V3" i="88"/>
  <c r="X3" i="88" s="1"/>
  <c r="L5" i="88"/>
  <c r="E15" i="148"/>
  <c r="V5" i="88"/>
  <c r="L11" i="88"/>
  <c r="V11" i="88"/>
  <c r="X11" i="88" s="1"/>
  <c r="L8" i="108"/>
  <c r="V8" i="108"/>
  <c r="X8" i="108" s="1"/>
  <c r="L14" i="108"/>
  <c r="V14" i="108"/>
  <c r="X14" i="108" s="1"/>
  <c r="U3" i="148"/>
  <c r="L5" i="93"/>
  <c r="U15" i="148"/>
  <c r="V5" i="93"/>
  <c r="L11" i="93"/>
  <c r="V11" i="93"/>
  <c r="X11" i="93" s="1"/>
  <c r="O3" i="148"/>
  <c r="O15" i="148"/>
  <c r="V5" i="91"/>
  <c r="O5" i="148"/>
  <c r="O6" i="148"/>
  <c r="O7" i="148"/>
  <c r="AI3" i="148"/>
  <c r="AI15" i="148"/>
  <c r="V5" i="107"/>
  <c r="AI5" i="148"/>
  <c r="AI6" i="148"/>
  <c r="AI7" i="148"/>
  <c r="S3" i="148"/>
  <c r="S15" i="148"/>
  <c r="V5" i="87"/>
  <c r="S5" i="148"/>
  <c r="S6" i="148"/>
  <c r="L8" i="96"/>
  <c r="V8" i="96"/>
  <c r="X8" i="96" s="1"/>
  <c r="AC7" i="148"/>
  <c r="AA3" i="148"/>
  <c r="AA15" i="148"/>
  <c r="V5" i="106"/>
  <c r="AA5" i="148"/>
  <c r="AA6" i="148"/>
  <c r="AA7" i="148"/>
  <c r="Q3" i="148"/>
  <c r="B20" i="147"/>
  <c r="X5" i="109"/>
  <c r="Q5" i="148"/>
  <c r="Q6" i="148"/>
  <c r="Q7" i="148"/>
  <c r="P3" i="148"/>
  <c r="P15" i="148"/>
  <c r="Q15" i="148"/>
  <c r="V5" i="85"/>
  <c r="P5" i="148"/>
  <c r="P6" i="148"/>
  <c r="P7" i="148"/>
  <c r="L3" i="90"/>
  <c r="V3" i="90"/>
  <c r="X3" i="90" s="1"/>
  <c r="BF3" i="148" s="1"/>
  <c r="B44" i="147"/>
  <c r="X5" i="90"/>
  <c r="BF4" i="148" s="1"/>
  <c r="X11" i="90"/>
  <c r="BF6" i="148" s="1"/>
  <c r="L3" i="98"/>
  <c r="V3" i="98"/>
  <c r="X3" i="98" s="1"/>
  <c r="L5" i="98"/>
  <c r="V5" i="98"/>
  <c r="L11" i="98"/>
  <c r="V11" i="98"/>
  <c r="X11" i="98" s="1"/>
  <c r="L8" i="105"/>
  <c r="V8" i="105"/>
  <c r="X8" i="105" s="1"/>
  <c r="L14" i="105"/>
  <c r="V14" i="105"/>
  <c r="X14" i="105" s="1"/>
  <c r="L3" i="95"/>
  <c r="V3" i="95"/>
  <c r="X3" i="95" s="1"/>
  <c r="L5" i="95"/>
  <c r="V5" i="95"/>
  <c r="L11" i="95"/>
  <c r="V11" i="95"/>
  <c r="X11" i="95" s="1"/>
  <c r="L5" i="112"/>
  <c r="L8" i="112"/>
  <c r="L11" i="112"/>
  <c r="L14" i="112"/>
  <c r="L3" i="99"/>
  <c r="L5" i="99"/>
  <c r="V5" i="99"/>
  <c r="L11" i="99"/>
  <c r="V11" i="99"/>
  <c r="X11" i="99" s="1"/>
  <c r="L5" i="103"/>
  <c r="V5" i="103"/>
  <c r="L11" i="103"/>
  <c r="V11" i="103"/>
  <c r="X11" i="103" s="1"/>
  <c r="AY6" i="148" s="1"/>
  <c r="L3" i="97"/>
  <c r="V3" i="97"/>
  <c r="X3" i="97" s="1"/>
  <c r="AW3" i="148" s="1"/>
  <c r="L5" i="97"/>
  <c r="V5" i="97"/>
  <c r="L11" i="97"/>
  <c r="V11" i="97"/>
  <c r="X11" i="97" s="1"/>
  <c r="AW6" i="148" s="1"/>
  <c r="L8" i="4"/>
  <c r="V8" i="4"/>
  <c r="X8" i="4" s="1"/>
  <c r="BB5" i="148" s="1"/>
  <c r="L14" i="4"/>
  <c r="V14" i="4"/>
  <c r="X14" i="4" s="1"/>
  <c r="BB7" i="148" s="1"/>
  <c r="AD4" i="148"/>
  <c r="AH6" i="148"/>
  <c r="B28" i="147"/>
  <c r="X5" i="116"/>
  <c r="AH3" i="148"/>
  <c r="AU5" i="148"/>
  <c r="L3" i="114"/>
  <c r="V3" i="114"/>
  <c r="X3" i="114" s="1"/>
  <c r="B30" i="147"/>
  <c r="X5" i="114"/>
  <c r="X11" i="114"/>
  <c r="L5" i="113"/>
  <c r="B4" i="144" s="1"/>
  <c r="V6" i="113"/>
  <c r="X5" i="113" s="1"/>
  <c r="L8" i="113"/>
  <c r="V8" i="113"/>
  <c r="X8" i="113" s="1"/>
  <c r="L14" i="113"/>
  <c r="B7" i="144" s="1"/>
  <c r="V14" i="113"/>
  <c r="X14" i="113" s="1"/>
  <c r="X3" i="111"/>
  <c r="I15" i="148"/>
  <c r="V5" i="111"/>
  <c r="L11" i="111"/>
  <c r="V11" i="111"/>
  <c r="X11" i="111" s="1"/>
  <c r="L8" i="104"/>
  <c r="V8" i="104"/>
  <c r="X8" i="104" s="1"/>
  <c r="L14" i="104"/>
  <c r="V14" i="104"/>
  <c r="X14" i="104" s="1"/>
  <c r="L11" i="94"/>
  <c r="L14" i="94"/>
  <c r="L5" i="86"/>
  <c r="L8" i="86"/>
  <c r="L11" i="86"/>
  <c r="L14" i="86"/>
  <c r="L3" i="115"/>
  <c r="V3" i="115"/>
  <c r="X3" i="115" s="1"/>
  <c r="L5" i="115"/>
  <c r="F15" i="148"/>
  <c r="V5" i="115"/>
  <c r="L11" i="115"/>
  <c r="V11" i="115"/>
  <c r="X11" i="115" s="1"/>
  <c r="L8" i="89"/>
  <c r="V8" i="89"/>
  <c r="X8" i="89" s="1"/>
  <c r="L14" i="89"/>
  <c r="V14" i="89"/>
  <c r="X14" i="89" s="1"/>
  <c r="L3" i="92"/>
  <c r="V3" i="92"/>
  <c r="X3" i="92" s="1"/>
  <c r="L15" i="148"/>
  <c r="V5" i="92"/>
  <c r="X11" i="92"/>
  <c r="L8" i="88"/>
  <c r="V8" i="88"/>
  <c r="X8" i="88" s="1"/>
  <c r="L14" i="88"/>
  <c r="V14" i="88"/>
  <c r="X14" i="88" s="1"/>
  <c r="L3" i="108"/>
  <c r="V3" i="108"/>
  <c r="X3" i="108" s="1"/>
  <c r="L5" i="108"/>
  <c r="Y15" i="148"/>
  <c r="V5" i="108"/>
  <c r="L11" i="108"/>
  <c r="V11" i="108"/>
  <c r="X11" i="108" s="1"/>
  <c r="L8" i="93"/>
  <c r="V8" i="93"/>
  <c r="X8" i="93" s="1"/>
  <c r="L14" i="93"/>
  <c r="V14" i="93"/>
  <c r="X14" i="93" s="1"/>
  <c r="L5" i="91"/>
  <c r="L8" i="91"/>
  <c r="L11" i="91"/>
  <c r="L14" i="91"/>
  <c r="L5" i="107"/>
  <c r="L8" i="107"/>
  <c r="L11" i="107"/>
  <c r="L14" i="107"/>
  <c r="X8" i="100"/>
  <c r="X14" i="100"/>
  <c r="X3" i="102"/>
  <c r="X11" i="102"/>
  <c r="L5" i="87"/>
  <c r="L8" i="87"/>
  <c r="L14" i="87"/>
  <c r="V14" i="87"/>
  <c r="X14" i="87" s="1"/>
  <c r="L3" i="96"/>
  <c r="V3" i="96"/>
  <c r="X3" i="96" s="1"/>
  <c r="L5" i="96"/>
  <c r="AC15" i="148"/>
  <c r="V5" i="96"/>
  <c r="X11" i="96"/>
  <c r="L14" i="96"/>
  <c r="L5" i="106"/>
  <c r="L8" i="106"/>
  <c r="L11" i="106"/>
  <c r="L14" i="106"/>
  <c r="L5" i="109"/>
  <c r="L8" i="109"/>
  <c r="L11" i="109"/>
  <c r="L14" i="109"/>
  <c r="L5" i="85"/>
  <c r="L8" i="85"/>
  <c r="L11" i="85"/>
  <c r="L14" i="85"/>
  <c r="L3" i="84"/>
  <c r="B17" i="147"/>
  <c r="X5" i="84"/>
  <c r="BA4" i="148" s="1"/>
  <c r="L11" i="84"/>
  <c r="V11" i="84"/>
  <c r="X11" i="84" s="1"/>
  <c r="BA6" i="148" s="1"/>
  <c r="BG6" i="148" s="1"/>
  <c r="L8" i="98"/>
  <c r="V8" i="98"/>
  <c r="X8" i="98" s="1"/>
  <c r="L14" i="98"/>
  <c r="V14" i="98"/>
  <c r="X14" i="98" s="1"/>
  <c r="AN3" i="148"/>
  <c r="X5" i="105"/>
  <c r="B45" i="147"/>
  <c r="AN6" i="148"/>
  <c r="L8" i="95"/>
  <c r="V8" i="95"/>
  <c r="X8" i="95" s="1"/>
  <c r="L14" i="95"/>
  <c r="V14" i="95"/>
  <c r="X14" i="95" s="1"/>
  <c r="AT3" i="148"/>
  <c r="B27" i="147"/>
  <c r="X5" i="112"/>
  <c r="AT5" i="148"/>
  <c r="AT6" i="148"/>
  <c r="AT7" i="148"/>
  <c r="AS3" i="148"/>
  <c r="AS5" i="148"/>
  <c r="AV5" i="148" s="1"/>
  <c r="AS7" i="148"/>
  <c r="AV7" i="148" s="1"/>
  <c r="L8" i="103"/>
  <c r="V8" i="103"/>
  <c r="X8" i="103" s="1"/>
  <c r="AY5" i="148" s="1"/>
  <c r="L14" i="103"/>
  <c r="V14" i="103"/>
  <c r="X14" i="103" s="1"/>
  <c r="AY7" i="148" s="1"/>
  <c r="L3" i="110"/>
  <c r="V3" i="110"/>
  <c r="X3" i="110" s="1"/>
  <c r="AX3" i="148" s="1"/>
  <c r="AZ3" i="148" s="1"/>
  <c r="L5" i="110"/>
  <c r="V5" i="110"/>
  <c r="L11" i="110"/>
  <c r="V11" i="110"/>
  <c r="X11" i="110" s="1"/>
  <c r="AX6" i="148" s="1"/>
  <c r="L8" i="97"/>
  <c r="V8" i="97"/>
  <c r="X8" i="97" s="1"/>
  <c r="AW5" i="148" s="1"/>
  <c r="AZ5" i="148" s="1"/>
  <c r="L14" i="97"/>
  <c r="V14" i="97"/>
  <c r="X14" i="97" s="1"/>
  <c r="AW7" i="148" s="1"/>
  <c r="AZ7" i="148" s="1"/>
  <c r="L3" i="4"/>
  <c r="V3" i="4"/>
  <c r="X3" i="4" s="1"/>
  <c r="BB3" i="148" s="1"/>
  <c r="L5" i="4"/>
  <c r="V5" i="4"/>
  <c r="L11" i="4"/>
  <c r="V11" i="4"/>
  <c r="X11" i="4" s="1"/>
  <c r="BB6" i="148" s="1"/>
  <c r="L8" i="101"/>
  <c r="V8" i="101"/>
  <c r="X8" i="101" s="1"/>
  <c r="BC5" i="148" s="1"/>
  <c r="L14" i="101"/>
  <c r="V14" i="101"/>
  <c r="X14" i="101" s="1"/>
  <c r="BC7" i="148" s="1"/>
  <c r="L20" i="101"/>
  <c r="V20" i="101"/>
  <c r="X20" i="101" s="1"/>
  <c r="BC9" i="148" s="1"/>
  <c r="L30" i="101"/>
  <c r="V30" i="101"/>
  <c r="X30" i="101" s="1"/>
  <c r="BC14" i="148" s="1"/>
  <c r="L3" i="101"/>
  <c r="V3" i="101"/>
  <c r="X3" i="101" s="1"/>
  <c r="BC3" i="148" s="1"/>
  <c r="L5" i="101"/>
  <c r="V5" i="101"/>
  <c r="L11" i="101"/>
  <c r="V11" i="101"/>
  <c r="X11" i="101" s="1"/>
  <c r="BC6" i="148" s="1"/>
  <c r="L17" i="101"/>
  <c r="V17" i="101"/>
  <c r="X17" i="101" s="1"/>
  <c r="BC8" i="148" s="1"/>
  <c r="L25" i="101"/>
  <c r="V25" i="101"/>
  <c r="X25" i="101" s="1"/>
  <c r="BC11" i="148" s="1"/>
  <c r="L27" i="101"/>
  <c r="V27" i="101"/>
  <c r="X27" i="101" s="1"/>
  <c r="BC12" i="148" s="1"/>
  <c r="L8" i="100"/>
  <c r="L11" i="100"/>
  <c r="L14" i="100"/>
  <c r="L17" i="100"/>
  <c r="L20" i="100"/>
  <c r="L22" i="100"/>
  <c r="V22" i="100"/>
  <c r="X22" i="100" s="1"/>
  <c r="L27" i="100"/>
  <c r="L28" i="100"/>
  <c r="V29" i="100"/>
  <c r="X28" i="100" s="1"/>
  <c r="AJ3" i="148"/>
  <c r="AJ15" i="148"/>
  <c r="V5" i="100"/>
  <c r="AJ5" i="148"/>
  <c r="AJ6" i="148"/>
  <c r="AJ7" i="148"/>
  <c r="AJ8" i="148"/>
  <c r="AJ9" i="148"/>
  <c r="AJ11" i="148"/>
  <c r="AJ12" i="148"/>
  <c r="AJ14" i="148"/>
  <c r="T3" i="148"/>
  <c r="B47" i="147"/>
  <c r="X5" i="102"/>
  <c r="T5" i="148"/>
  <c r="T6" i="148"/>
  <c r="T7" i="148"/>
  <c r="T8" i="148"/>
  <c r="T9" i="148"/>
  <c r="T11" i="148"/>
  <c r="T12" i="148"/>
  <c r="T13" i="148"/>
  <c r="T14" i="148"/>
  <c r="L5" i="102"/>
  <c r="L8" i="102"/>
  <c r="L11" i="102"/>
  <c r="L14" i="102"/>
  <c r="L17" i="102"/>
  <c r="L20" i="102"/>
  <c r="L22" i="102"/>
  <c r="V22" i="102"/>
  <c r="X22" i="102" s="1"/>
  <c r="L27" i="102"/>
  <c r="I5" i="144"/>
  <c r="I9" i="144"/>
  <c r="K4" i="144"/>
  <c r="K8" i="144"/>
  <c r="F5" i="144"/>
  <c r="C4" i="144"/>
  <c r="C6" i="144"/>
  <c r="C8" i="144"/>
  <c r="L10" i="144"/>
  <c r="E4" i="144"/>
  <c r="E12" i="144"/>
  <c r="Y7" i="144"/>
  <c r="Y9" i="144"/>
  <c r="U6" i="144"/>
  <c r="AC5" i="144"/>
  <c r="B5" i="144"/>
  <c r="B9" i="144"/>
  <c r="I6" i="144"/>
  <c r="I8" i="144"/>
  <c r="I12" i="144"/>
  <c r="K5" i="144"/>
  <c r="K7" i="144"/>
  <c r="F4" i="144"/>
  <c r="F6" i="144"/>
  <c r="C5" i="144"/>
  <c r="C7" i="144"/>
  <c r="C9" i="144"/>
  <c r="L3" i="144"/>
  <c r="L12" i="144"/>
  <c r="E5" i="144"/>
  <c r="E7" i="144"/>
  <c r="Y4" i="144"/>
  <c r="Y6" i="144"/>
  <c r="Y8" i="144"/>
  <c r="Y12" i="144"/>
  <c r="U5" i="144"/>
  <c r="U7" i="144"/>
  <c r="AC4" i="144"/>
  <c r="AQ5" i="144"/>
  <c r="AQ7" i="144"/>
  <c r="AQ9" i="144"/>
  <c r="AO5" i="144"/>
  <c r="AO7" i="144"/>
  <c r="AO9" i="144"/>
  <c r="AT13" i="144"/>
  <c r="I7" i="144"/>
  <c r="K6" i="144"/>
  <c r="C12" i="144"/>
  <c r="E6" i="144"/>
  <c r="Y5" i="144"/>
  <c r="U4" i="144"/>
  <c r="U8" i="144"/>
  <c r="AQ4" i="144"/>
  <c r="AQ6" i="144"/>
  <c r="AQ8" i="144"/>
  <c r="AO4" i="144"/>
  <c r="AO6" i="144"/>
  <c r="AO8" i="144"/>
  <c r="AT12" i="144"/>
  <c r="AV3" i="144"/>
  <c r="AV8" i="144"/>
  <c r="L20" i="114"/>
  <c r="L3" i="113"/>
  <c r="B15" i="144"/>
  <c r="L22" i="113"/>
  <c r="L27" i="113"/>
  <c r="L30" i="113"/>
  <c r="L5" i="111"/>
  <c r="I15" i="144"/>
  <c r="L22" i="111"/>
  <c r="L28" i="111"/>
  <c r="L25" i="104"/>
  <c r="L30" i="104"/>
  <c r="L3" i="94"/>
  <c r="N15" i="144"/>
  <c r="N4" i="144"/>
  <c r="L8" i="94"/>
  <c r="L25" i="94"/>
  <c r="L30" i="94"/>
  <c r="L3" i="86"/>
  <c r="D15" i="144"/>
  <c r="L25" i="86"/>
  <c r="L27" i="86"/>
  <c r="L25" i="115"/>
  <c r="L22" i="89"/>
  <c r="L5" i="92"/>
  <c r="L15" i="144"/>
  <c r="L11" i="92"/>
  <c r="L17" i="92"/>
  <c r="L28" i="92"/>
  <c r="L22" i="88"/>
  <c r="L28" i="88"/>
  <c r="L22" i="108"/>
  <c r="L28" i="108"/>
  <c r="L25" i="93"/>
  <c r="L30" i="93"/>
  <c r="L3" i="91"/>
  <c r="O15" i="144"/>
  <c r="L25" i="91"/>
  <c r="L30" i="91"/>
  <c r="L3" i="107"/>
  <c r="AI15" i="144"/>
  <c r="L25" i="107"/>
  <c r="L30" i="107"/>
  <c r="L3" i="100"/>
  <c r="AJ15" i="144"/>
  <c r="L25" i="100"/>
  <c r="L30" i="100"/>
  <c r="L3" i="102"/>
  <c r="L25" i="102"/>
  <c r="L30" i="102"/>
  <c r="S15" i="144"/>
  <c r="L17" i="87"/>
  <c r="L11" i="96"/>
  <c r="L25" i="96"/>
  <c r="L30" i="96"/>
  <c r="L3" i="106"/>
  <c r="AA15" i="144"/>
  <c r="L25" i="106"/>
  <c r="L30" i="106"/>
  <c r="L30" i="109"/>
  <c r="P15" i="144"/>
  <c r="Q15" i="144"/>
  <c r="L25" i="85"/>
  <c r="L30" i="85"/>
  <c r="L8" i="84"/>
  <c r="L14" i="84"/>
  <c r="L20" i="84"/>
  <c r="L5" i="90"/>
  <c r="L11" i="90"/>
  <c r="L17" i="90"/>
  <c r="L22" i="101"/>
  <c r="L28" i="101"/>
  <c r="L22" i="98"/>
  <c r="L30" i="98"/>
  <c r="L27" i="95"/>
  <c r="L30" i="95"/>
  <c r="L3" i="112"/>
  <c r="L25" i="112"/>
  <c r="L30" i="112"/>
  <c r="L8" i="99"/>
  <c r="L30" i="99"/>
  <c r="L8" i="110"/>
  <c r="L14" i="110"/>
  <c r="L20" i="110"/>
  <c r="L25" i="97"/>
  <c r="L22" i="4"/>
  <c r="AH9" i="144"/>
  <c r="AH5" i="144"/>
  <c r="AH14" i="144"/>
  <c r="AV12" i="144"/>
  <c r="B11" i="144"/>
  <c r="I14" i="144"/>
  <c r="K3" i="144"/>
  <c r="K15" i="144"/>
  <c r="K9" i="144"/>
  <c r="K10" i="144"/>
  <c r="K12" i="144"/>
  <c r="N6" i="144"/>
  <c r="N7" i="144"/>
  <c r="N8" i="144"/>
  <c r="N9" i="144"/>
  <c r="N10" i="144"/>
  <c r="N12" i="144"/>
  <c r="N13" i="144"/>
  <c r="D4" i="144"/>
  <c r="D5" i="144"/>
  <c r="D6" i="144"/>
  <c r="D7" i="144"/>
  <c r="D8" i="144"/>
  <c r="D9" i="144"/>
  <c r="D10" i="144"/>
  <c r="D14" i="144"/>
  <c r="F3" i="144"/>
  <c r="F15" i="144"/>
  <c r="F8" i="144"/>
  <c r="F9" i="144"/>
  <c r="F10" i="144"/>
  <c r="F12" i="144"/>
  <c r="F14" i="144"/>
  <c r="C3" i="144"/>
  <c r="C15" i="144"/>
  <c r="C11" i="144"/>
  <c r="C14" i="144"/>
  <c r="L14" i="144"/>
  <c r="E3" i="144"/>
  <c r="E15" i="144"/>
  <c r="E8" i="144"/>
  <c r="E11" i="144"/>
  <c r="E14" i="144"/>
  <c r="Y3" i="144"/>
  <c r="Y15" i="144"/>
  <c r="Y11" i="144"/>
  <c r="Y14" i="144"/>
  <c r="U9" i="144"/>
  <c r="U10" i="144"/>
  <c r="U12" i="144"/>
  <c r="O4" i="144"/>
  <c r="O5" i="144"/>
  <c r="O6" i="144"/>
  <c r="O7" i="144"/>
  <c r="O8" i="144"/>
  <c r="O9" i="144"/>
  <c r="O10" i="144"/>
  <c r="O12" i="144"/>
  <c r="O13" i="144"/>
  <c r="AI4" i="144"/>
  <c r="AI5" i="144"/>
  <c r="AI6" i="144"/>
  <c r="AI7" i="144"/>
  <c r="AI8" i="144"/>
  <c r="AI9" i="144"/>
  <c r="AI10" i="144"/>
  <c r="AI12" i="144"/>
  <c r="AI13" i="144"/>
  <c r="AJ4" i="144"/>
  <c r="AJ5" i="144"/>
  <c r="AJ6" i="144"/>
  <c r="AJ7" i="144"/>
  <c r="AJ8" i="144"/>
  <c r="AJ9" i="144"/>
  <c r="AJ10" i="144"/>
  <c r="AJ12" i="144"/>
  <c r="AJ13" i="144"/>
  <c r="T4" i="144"/>
  <c r="T5" i="144"/>
  <c r="T6" i="144"/>
  <c r="T7" i="144"/>
  <c r="T8" i="144"/>
  <c r="T9" i="144"/>
  <c r="T10" i="144"/>
  <c r="T12" i="144"/>
  <c r="S4" i="144"/>
  <c r="S5" i="144"/>
  <c r="S7" i="144"/>
  <c r="S9" i="144"/>
  <c r="S10" i="144"/>
  <c r="AC3" i="144"/>
  <c r="AC15" i="144"/>
  <c r="AC7" i="144"/>
  <c r="AC8" i="144"/>
  <c r="AC9" i="144"/>
  <c r="AC10" i="144"/>
  <c r="AC12" i="144"/>
  <c r="AC13" i="144"/>
  <c r="AA4" i="144"/>
  <c r="AA5" i="144"/>
  <c r="AA6" i="144"/>
  <c r="AA7" i="144"/>
  <c r="AA8" i="144"/>
  <c r="AA9" i="144"/>
  <c r="AA10" i="144"/>
  <c r="AA12" i="144"/>
  <c r="AA13" i="144"/>
  <c r="Q4" i="144"/>
  <c r="Q5" i="144"/>
  <c r="Q6" i="144"/>
  <c r="Q7" i="144"/>
  <c r="Q8" i="144"/>
  <c r="Q9" i="144"/>
  <c r="Q10" i="144"/>
  <c r="Q12" i="144"/>
  <c r="Q13" i="144"/>
  <c r="P4" i="144"/>
  <c r="P5" i="144"/>
  <c r="P6" i="144"/>
  <c r="P7" i="144"/>
  <c r="P8" i="144"/>
  <c r="P9" i="144"/>
  <c r="P10" i="144"/>
  <c r="P12" i="144"/>
  <c r="AQ3" i="144"/>
  <c r="AQ11" i="144"/>
  <c r="AQ12" i="144"/>
  <c r="AN5" i="144"/>
  <c r="AN7" i="144"/>
  <c r="AN9" i="144"/>
  <c r="AN10" i="144"/>
  <c r="AO3" i="144"/>
  <c r="AO11" i="144"/>
  <c r="AU4" i="144"/>
  <c r="AU5" i="144"/>
  <c r="AU6" i="144"/>
  <c r="AU7" i="144"/>
  <c r="AU8" i="144"/>
  <c r="AU9" i="144"/>
  <c r="AU10" i="144"/>
  <c r="AU12" i="144"/>
  <c r="AU13" i="144"/>
  <c r="AT3" i="144"/>
  <c r="AT4" i="144"/>
  <c r="AT6" i="144"/>
  <c r="AT8" i="144"/>
  <c r="AT10" i="144"/>
  <c r="AT11" i="144"/>
  <c r="AH13" i="144"/>
  <c r="AH7" i="144"/>
  <c r="AH12" i="144"/>
  <c r="AH4" i="144"/>
  <c r="L8" i="90"/>
  <c r="L14" i="90"/>
  <c r="L20" i="90"/>
  <c r="L27" i="90"/>
  <c r="L5" i="105"/>
  <c r="L11" i="105"/>
  <c r="L17" i="105"/>
  <c r="L30" i="105"/>
  <c r="L8" i="114"/>
  <c r="L14" i="114"/>
  <c r="L5" i="84"/>
  <c r="L27" i="84"/>
  <c r="L3" i="93"/>
  <c r="U15" i="144"/>
  <c r="L22" i="114"/>
  <c r="L22" i="95"/>
  <c r="L3" i="105"/>
  <c r="L25" i="105"/>
  <c r="L27" i="105"/>
  <c r="L28" i="105"/>
  <c r="L14" i="115"/>
  <c r="L20" i="88"/>
  <c r="L28" i="98"/>
  <c r="L28" i="84"/>
  <c r="L28" i="90"/>
  <c r="L28" i="95"/>
  <c r="L27" i="97"/>
  <c r="L28" i="103"/>
  <c r="L28" i="4"/>
  <c r="L28" i="102"/>
  <c r="L28" i="104"/>
  <c r="L28" i="113"/>
  <c r="L28" i="93"/>
  <c r="L28" i="115"/>
  <c r="L28" i="85"/>
  <c r="L28" i="86"/>
  <c r="L28" i="89"/>
  <c r="L20" i="99"/>
  <c r="L14" i="99"/>
  <c r="L3" i="85"/>
  <c r="L30" i="87"/>
  <c r="L27" i="87"/>
  <c r="L28" i="87"/>
  <c r="L25" i="87"/>
  <c r="L11" i="87"/>
  <c r="L3" i="87"/>
  <c r="L3" i="109"/>
  <c r="L25" i="109"/>
  <c r="L5" i="114"/>
  <c r="L11" i="114"/>
  <c r="L25" i="114"/>
  <c r="L30" i="114"/>
  <c r="L25" i="111"/>
  <c r="L8" i="92"/>
  <c r="L14" i="92"/>
  <c r="L20" i="92"/>
  <c r="L25" i="92"/>
  <c r="L28" i="110"/>
  <c r="L28" i="114"/>
  <c r="L27" i="110"/>
  <c r="L3" i="111"/>
  <c r="BG3" i="148" l="1"/>
  <c r="N13" i="148"/>
  <c r="AA13" i="148"/>
  <c r="BG12" i="148"/>
  <c r="AT13" i="148"/>
  <c r="BG14" i="148"/>
  <c r="Q13" i="148"/>
  <c r="AC13" i="148"/>
  <c r="AI13" i="148"/>
  <c r="Y14" i="148"/>
  <c r="L14" i="148"/>
  <c r="D14" i="148"/>
  <c r="AU13" i="148"/>
  <c r="AS13" i="148"/>
  <c r="AV13" i="148" s="1"/>
  <c r="AO13" i="148"/>
  <c r="P14" i="148"/>
  <c r="E14" i="148"/>
  <c r="E13" i="148"/>
  <c r="F13" i="148"/>
  <c r="N14" i="148"/>
  <c r="O13" i="148"/>
  <c r="I14" i="148"/>
  <c r="I13" i="148"/>
  <c r="AU14" i="148"/>
  <c r="AZ14" i="148"/>
  <c r="AS14" i="148"/>
  <c r="AV14" i="148" s="1"/>
  <c r="AO14" i="148"/>
  <c r="AR14" i="148" s="1"/>
  <c r="P13" i="148"/>
  <c r="AA14" i="148"/>
  <c r="C14" i="148"/>
  <c r="AL14" i="148" s="1"/>
  <c r="BH14" i="148" s="1"/>
  <c r="C13" i="148"/>
  <c r="AL13" i="148"/>
  <c r="BH13" i="148" s="1"/>
  <c r="AZ10" i="148"/>
  <c r="AS9" i="148"/>
  <c r="AV9" i="148" s="1"/>
  <c r="AT10" i="148"/>
  <c r="AO11" i="148"/>
  <c r="AO8" i="148"/>
  <c r="AN10" i="148"/>
  <c r="AR10" i="148" s="1"/>
  <c r="AN9" i="148"/>
  <c r="AR9" i="148" s="1"/>
  <c r="AP12" i="148"/>
  <c r="AP11" i="148"/>
  <c r="AP8" i="148"/>
  <c r="Q10" i="148"/>
  <c r="AC10" i="148"/>
  <c r="S11" i="148"/>
  <c r="O11" i="148"/>
  <c r="U8" i="148"/>
  <c r="Y10" i="148"/>
  <c r="C12" i="148"/>
  <c r="C11" i="148"/>
  <c r="C8" i="148"/>
  <c r="N11" i="148"/>
  <c r="BG10" i="148"/>
  <c r="AS12" i="148"/>
  <c r="AS11" i="148"/>
  <c r="AV11" i="148" s="1"/>
  <c r="AS8" i="148"/>
  <c r="AV8" i="148" s="1"/>
  <c r="AO9" i="148"/>
  <c r="AR12" i="148"/>
  <c r="AR11" i="148"/>
  <c r="AP9" i="148"/>
  <c r="K10" i="148"/>
  <c r="K9" i="148"/>
  <c r="I12" i="148"/>
  <c r="I11" i="148"/>
  <c r="B9" i="148"/>
  <c r="AL9" i="148" s="1"/>
  <c r="BH9" i="148" s="1"/>
  <c r="AU12" i="148"/>
  <c r="AU8" i="148"/>
  <c r="P10" i="148"/>
  <c r="AA10" i="148"/>
  <c r="S8" i="148"/>
  <c r="AI11" i="148"/>
  <c r="U11" i="148"/>
  <c r="Y9" i="148"/>
  <c r="E12" i="148"/>
  <c r="E11" i="148"/>
  <c r="E8" i="148"/>
  <c r="L10" i="148"/>
  <c r="L9" i="148"/>
  <c r="F10" i="148"/>
  <c r="D11" i="148"/>
  <c r="K8" i="148"/>
  <c r="I9" i="148"/>
  <c r="B11" i="148"/>
  <c r="AL11" i="148" s="1"/>
  <c r="BH11" i="148" s="1"/>
  <c r="B8" i="148"/>
  <c r="AL8" i="148" s="1"/>
  <c r="BH8" i="148" s="1"/>
  <c r="AU10" i="148"/>
  <c r="S10" i="148"/>
  <c r="S9" i="148"/>
  <c r="AI10" i="148"/>
  <c r="O10" i="148"/>
  <c r="U10" i="148"/>
  <c r="U9" i="148"/>
  <c r="Y12" i="148"/>
  <c r="Y11" i="148"/>
  <c r="Y8" i="148"/>
  <c r="L12" i="148"/>
  <c r="C9" i="148"/>
  <c r="D10" i="148"/>
  <c r="N10" i="148"/>
  <c r="I8" i="148"/>
  <c r="B10" i="148"/>
  <c r="AL10" i="148" s="1"/>
  <c r="BH10" i="148" s="1"/>
  <c r="AN4" i="148"/>
  <c r="X5" i="96"/>
  <c r="B18" i="147"/>
  <c r="Y3" i="148"/>
  <c r="E7" i="148"/>
  <c r="E5" i="148"/>
  <c r="L6" i="148"/>
  <c r="F3" i="148"/>
  <c r="K7" i="148"/>
  <c r="K5" i="148"/>
  <c r="I6" i="148"/>
  <c r="B46" i="147"/>
  <c r="X5" i="111"/>
  <c r="I3" i="148"/>
  <c r="AU4" i="148"/>
  <c r="AU3" i="148"/>
  <c r="AV3" i="148" s="1"/>
  <c r="AH4" i="148"/>
  <c r="AZ6" i="148"/>
  <c r="B43" i="147"/>
  <c r="X5" i="97"/>
  <c r="AW4" i="148" s="1"/>
  <c r="B9" i="147"/>
  <c r="X5" i="103"/>
  <c r="AY4" i="148" s="1"/>
  <c r="AS6" i="148"/>
  <c r="AV6" i="148" s="1"/>
  <c r="B55" i="147"/>
  <c r="X5" i="99"/>
  <c r="Q4" i="148"/>
  <c r="B23" i="147"/>
  <c r="X5" i="106"/>
  <c r="AC5" i="148"/>
  <c r="X5" i="87"/>
  <c r="B49" i="147"/>
  <c r="B10" i="147"/>
  <c r="X5" i="107"/>
  <c r="B48" i="147"/>
  <c r="X5" i="91"/>
  <c r="U6" i="148"/>
  <c r="B8" i="147"/>
  <c r="X5" i="93"/>
  <c r="E3" i="148"/>
  <c r="C6" i="148"/>
  <c r="B50" i="147"/>
  <c r="X5" i="89"/>
  <c r="K3" i="148"/>
  <c r="I7" i="148"/>
  <c r="I5" i="148"/>
  <c r="B6" i="148"/>
  <c r="AL6" i="148" s="1"/>
  <c r="BH6" i="148" s="1"/>
  <c r="B39" i="147"/>
  <c r="X5" i="4"/>
  <c r="BB4" i="148" s="1"/>
  <c r="B54" i="147"/>
  <c r="B58" i="147" s="1"/>
  <c r="B60" i="147" s="1"/>
  <c r="X5" i="110"/>
  <c r="AX4" i="148" s="1"/>
  <c r="AT4" i="148"/>
  <c r="AO7" i="148"/>
  <c r="AO5" i="148"/>
  <c r="AP7" i="148"/>
  <c r="AP5" i="148"/>
  <c r="AC6" i="148"/>
  <c r="AC3" i="148"/>
  <c r="S7" i="148"/>
  <c r="U7" i="148"/>
  <c r="U5" i="148"/>
  <c r="Y6" i="148"/>
  <c r="B37" i="147"/>
  <c r="X5" i="108"/>
  <c r="B24" i="147"/>
  <c r="X5" i="92"/>
  <c r="L3" i="148"/>
  <c r="C7" i="148"/>
  <c r="C5" i="148"/>
  <c r="F6" i="148"/>
  <c r="B34" i="147"/>
  <c r="X5" i="115"/>
  <c r="B7" i="148"/>
  <c r="AL7" i="148" s="1"/>
  <c r="BH7" i="148" s="1"/>
  <c r="B5" i="148"/>
  <c r="B4" i="148"/>
  <c r="AU6" i="148"/>
  <c r="AO6" i="148"/>
  <c r="B31" i="147"/>
  <c r="X5" i="95"/>
  <c r="AO3" i="148"/>
  <c r="AN7" i="148"/>
  <c r="AN5" i="148"/>
  <c r="AP6" i="148"/>
  <c r="B11" i="147"/>
  <c r="X5" i="98"/>
  <c r="AP3" i="148"/>
  <c r="B2" i="147"/>
  <c r="X5" i="85"/>
  <c r="Y7" i="148"/>
  <c r="Y5" i="148"/>
  <c r="E6" i="148"/>
  <c r="B33" i="147"/>
  <c r="X5" i="88"/>
  <c r="C3" i="148"/>
  <c r="F5" i="148"/>
  <c r="B53" i="147"/>
  <c r="X5" i="86"/>
  <c r="N4" i="148"/>
  <c r="N3" i="148"/>
  <c r="K6" i="148"/>
  <c r="B22" i="147"/>
  <c r="X5" i="104"/>
  <c r="X5" i="101"/>
  <c r="BC4" i="148" s="1"/>
  <c r="BG4" i="148" s="1"/>
  <c r="B12" i="147"/>
  <c r="B35" i="147"/>
  <c r="X5" i="100"/>
  <c r="AJ13" i="148"/>
  <c r="AJ10" i="148"/>
  <c r="T10" i="148"/>
  <c r="T4" i="148"/>
  <c r="AV13" i="144"/>
  <c r="L7" i="144"/>
  <c r="AV11" i="144"/>
  <c r="AV4" i="144"/>
  <c r="S6" i="144"/>
  <c r="S13" i="144"/>
  <c r="S14" i="144"/>
  <c r="C13" i="144"/>
  <c r="P13" i="144"/>
  <c r="K13" i="144"/>
  <c r="F7" i="144"/>
  <c r="AN3" i="144"/>
  <c r="AV10" i="144"/>
  <c r="U3" i="144"/>
  <c r="AV5" i="144"/>
  <c r="AN8" i="144"/>
  <c r="L9" i="144"/>
  <c r="L5" i="144"/>
  <c r="AV14" i="144"/>
  <c r="AV6" i="144"/>
  <c r="Q11" i="144"/>
  <c r="S3" i="144"/>
  <c r="S11" i="144"/>
  <c r="S12" i="144"/>
  <c r="P3" i="144"/>
  <c r="AT9" i="144"/>
  <c r="D13" i="144"/>
  <c r="F13" i="144"/>
  <c r="B13" i="144"/>
  <c r="T13" i="144"/>
  <c r="AO13" i="144"/>
  <c r="E9" i="144"/>
  <c r="AN13" i="144"/>
  <c r="AN11" i="144"/>
  <c r="AO10" i="144"/>
  <c r="AL15" i="144"/>
  <c r="AV7" i="144"/>
  <c r="AN14" i="144"/>
  <c r="AN6" i="144"/>
  <c r="AT14" i="144"/>
  <c r="AU14" i="144"/>
  <c r="AU3" i="144"/>
  <c r="AO12" i="144"/>
  <c r="AQ10" i="144"/>
  <c r="P11" i="144"/>
  <c r="AA14" i="144"/>
  <c r="AA3" i="144"/>
  <c r="AC11" i="144"/>
  <c r="S8" i="144"/>
  <c r="T11" i="144"/>
  <c r="AJ14" i="144"/>
  <c r="AJ3" i="144"/>
  <c r="AI11" i="144"/>
  <c r="O14" i="144"/>
  <c r="O3" i="144"/>
  <c r="U11" i="144"/>
  <c r="Y10" i="144"/>
  <c r="E10" i="144"/>
  <c r="L8" i="144"/>
  <c r="L4" i="144"/>
  <c r="F11" i="144"/>
  <c r="D11" i="144"/>
  <c r="N14" i="144"/>
  <c r="N5" i="144"/>
  <c r="K14" i="144"/>
  <c r="I13" i="144"/>
  <c r="I4" i="144"/>
  <c r="B12" i="144"/>
  <c r="B3" i="144"/>
  <c r="I3" i="144"/>
  <c r="L11" i="144"/>
  <c r="I11" i="144"/>
  <c r="Q3" i="144"/>
  <c r="AT7" i="144"/>
  <c r="U13" i="144"/>
  <c r="AQ13" i="144"/>
  <c r="AN12" i="144"/>
  <c r="AN4" i="144"/>
  <c r="AT5" i="144"/>
  <c r="AU11" i="144"/>
  <c r="AO14" i="144"/>
  <c r="AQ14" i="144"/>
  <c r="P14" i="144"/>
  <c r="Q14" i="144"/>
  <c r="AA11" i="144"/>
  <c r="AC14" i="144"/>
  <c r="AC6" i="144"/>
  <c r="T14" i="144"/>
  <c r="T3" i="144"/>
  <c r="AJ11" i="144"/>
  <c r="AI14" i="144"/>
  <c r="AI3" i="144"/>
  <c r="O11" i="144"/>
  <c r="U14" i="144"/>
  <c r="Y13" i="144"/>
  <c r="E13" i="144"/>
  <c r="L13" i="144"/>
  <c r="L6" i="144"/>
  <c r="C10" i="144"/>
  <c r="D12" i="144"/>
  <c r="D3" i="144"/>
  <c r="N11" i="144"/>
  <c r="N3" i="144"/>
  <c r="K11" i="144"/>
  <c r="I10" i="144"/>
  <c r="B14" i="144"/>
  <c r="B10" i="144"/>
  <c r="AV9" i="144"/>
  <c r="AV10" i="148" l="1"/>
  <c r="AL3" i="148"/>
  <c r="AR3" i="148"/>
  <c r="AL12" i="148"/>
  <c r="BH12" i="148" s="1"/>
  <c r="AV12" i="148"/>
  <c r="BH3" i="148"/>
  <c r="AL5" i="148"/>
  <c r="BH5" i="148" s="1"/>
  <c r="B61" i="147"/>
  <c r="B62" i="147" s="1"/>
  <c r="B63" i="147" s="1"/>
  <c r="C4" i="148"/>
  <c r="U4" i="148"/>
  <c r="O4" i="148"/>
  <c r="AI4" i="148"/>
  <c r="AA4" i="148"/>
  <c r="AS4" i="148"/>
  <c r="AV4" i="148" s="1"/>
  <c r="AZ4" i="148"/>
  <c r="AC4" i="148"/>
  <c r="K4" i="148"/>
  <c r="D4" i="148"/>
  <c r="E4" i="148"/>
  <c r="P4" i="148"/>
  <c r="AP4" i="148"/>
  <c r="AO4" i="148"/>
  <c r="F4" i="148"/>
  <c r="L4" i="148"/>
  <c r="Y4" i="148"/>
  <c r="S4" i="148"/>
  <c r="I4" i="148"/>
  <c r="AR4" i="148"/>
  <c r="AJ4" i="148"/>
  <c r="AL4" i="148" s="1"/>
  <c r="BH4" i="148" s="1"/>
</calcChain>
</file>

<file path=xl/sharedStrings.xml><?xml version="1.0" encoding="utf-8"?>
<sst xmlns="http://schemas.openxmlformats.org/spreadsheetml/2006/main" count="13903" uniqueCount="196">
  <si>
    <t>ردیف</t>
  </si>
  <si>
    <t>عنوان شاخص</t>
  </si>
  <si>
    <t>تعریف شاخص</t>
  </si>
  <si>
    <r>
      <t>شاخص بیمارستانی1- </t>
    </r>
    <r>
      <rPr>
        <sz val="10"/>
        <color rgb="FF000000"/>
        <rFont val="Tahoma"/>
        <family val="2"/>
      </rPr>
      <t>نسبت کارشناس تغذیه فعال در واحد تغذیه به تخت فعال = تعداد کارشناسان تغذیه بیمارستان با هر مقطع تحصیلی (در مدیریت خدمات غذایی و مشاوره تغذیه و رژیم درمانی) مطابق ضوابط بخش تغذیه تقسیم بر کل تعداد تخت بستری فعال در بيمارستان ضرب در 50</t>
    </r>
  </si>
  <si>
    <t>تعداد کارشناس تغذیه بیمارستان</t>
  </si>
  <si>
    <t>تعداد تخت بستری فعال بیمارستان</t>
  </si>
  <si>
    <t>نسبت کارشناس تغذیه فعال در واحد تغذیه به تخت فعال (اتوماتیک)</t>
  </si>
  <si>
    <r>
      <t>شاخص بیمارستانی2- </t>
    </r>
    <r>
      <rPr>
        <sz val="10"/>
        <color rgb="FF000000"/>
        <rFont val="Tahoma"/>
        <family val="2"/>
      </rPr>
      <t>پوشش مشاوره تغذیه و رژیم درمانی در بیماران بستری= تعداد بیماران مشاوره و یا ارزیابی شده توسط کارشناس تغذیه پیرو درخواست مشاوره تغذیه توسط پزشک و یا پرستار در هر ماه تقسیم بر تعداد بیماران بستری بیش از 24 ساعت به غیر از بخش اورژانس در همان ماه ضرب در 100 </t>
    </r>
  </si>
  <si>
    <t>تعداد بیماران مشاوره و یا ارزیابی شده توسط کارشناس تغذیه پیرو درخواست مشاوره تغذیه توسط پزشک و یا پرستار در این ماه</t>
  </si>
  <si>
    <t>تعداد بیماران بستری بیش از 24 ساعت به غیر از بخش اورژانس در همان ماه</t>
  </si>
  <si>
    <t>درصد پوشش مشاوره تغذیه و رژیم درمانی در بیماران بستری (اتوماتیک)</t>
  </si>
  <si>
    <r>
      <t>شاخص بیمارستانی3- </t>
    </r>
    <r>
      <rPr>
        <sz val="10"/>
        <color rgb="FF000000"/>
        <rFont val="Tahoma"/>
        <family val="2"/>
      </rPr>
      <t>پوشش مراقبت تغذیه اي بیماران بستری تحت مراقبت های ویژه (انواع ICU ها به غیر از NICU ) = تعداد بیمار بیش از 24 ساعت بستری ویژه با ارزیابی تخصصی تغذیه جدید در این ماه تقسیم بر کل بیماران بیش از 24 ساعت بستری تحت مراقبت های ویژه جدید در این ماه ضرب در 100</t>
    </r>
  </si>
  <si>
    <t> تعداد بیمار بیش از 24 ساعت بستری ویژه با ارزیابی تخصصی تغذیه جدید در این ماه</t>
  </si>
  <si>
    <t>تعداد کل بیمار بیش از 24 ساعت بستری ویژه جدید در این ماه</t>
  </si>
  <si>
    <t>درصد پوشش مراقبت تغذیه اي بیماران بستری تحت مراقبت های ویژه(اتوماتیک)</t>
  </si>
  <si>
    <r>
      <t>شاخص بیمارستانی4-</t>
    </r>
    <r>
      <rPr>
        <sz val="10"/>
        <color rgb="FF000000"/>
        <rFont val="Tahoma"/>
        <family val="2"/>
      </rPr>
      <t> پوشش مراقبت تغذیه ای بیماران تحت دیالیز= تعداد بیماران تحت دیالیز که ارزیابی تخصصی و یا پیگیری تغذیه ای در این ماه دریافت کرده اند تقسیم بر تعداد بیماران تحت دیالیزی که به ارزیابی و یا پیگیری تخصصی تغذیه در این ماه نیاز داشته اند ضرب در 100</t>
    </r>
  </si>
  <si>
    <t>تعداد بیماران تحت دیالیز که ارزیابی تخصصی و یا پیگیری تغذیه ای در این ماه دریافت کرده اند </t>
  </si>
  <si>
    <t>تعداد بیماران تحت دیالیزی که به ارزیابی و یا پیگیری تخصصی تغذیه در این ماه نیاز داشته اند</t>
  </si>
  <si>
    <t>درصد پوشش مراقبت تغذیه ای بیماران تحت دیالیز(اتوماتیک)</t>
  </si>
  <si>
    <r>
      <t>شاخص بیمارستانی 5-</t>
    </r>
    <r>
      <rPr>
        <sz val="10"/>
        <color rgb="FF000000"/>
        <rFont val="Tahoma"/>
        <family val="2"/>
      </rPr>
      <t>پوشش مراقبت تغذیه ای بیماران دچار سوختگی بستری=تعداد بیماران جدید </t>
    </r>
    <r>
      <rPr>
        <sz val="10"/>
        <color rgb="FF000000"/>
        <rFont val="Arial"/>
        <family val="2"/>
      </rPr>
      <t>دچار </t>
    </r>
    <r>
      <rPr>
        <sz val="10"/>
        <color rgb="FF000000"/>
        <rFont val="Tahoma"/>
        <family val="2"/>
      </rPr>
      <t>سوختگی بیش از 24 ساعت بستری که پیرو درخواست مشاوره تغذیه توسط پزشک و یا پرستار، ارزیابی تخصصی تغذیه ای دریافت کرده اند تقسیم بر تعداد کل بیماران جدید دچار سوختگی بستری بیش از 24 ساعت در همان ماه ضرب در 100</t>
    </r>
  </si>
  <si>
    <r>
      <t>تعداد بیماران جدید </t>
    </r>
    <r>
      <rPr>
        <sz val="10"/>
        <color rgb="FF000000"/>
        <rFont val="Arial"/>
        <family val="2"/>
      </rPr>
      <t>دچار </t>
    </r>
    <r>
      <rPr>
        <sz val="10"/>
        <color rgb="FF000000"/>
        <rFont val="Tahoma"/>
        <family val="2"/>
      </rPr>
      <t>سوختگی بیش از 24 ساعت بستری که پیرو درخواست مشاوره تغذیه توسط پزشک و یا پرستار، ارزیابی تخصصی تغذیه ای دریافت کرده اند در این ماه</t>
    </r>
  </si>
  <si>
    <t>تعداد کل بیماران جدید دچار سوختگی بستری بیش از 24 ساعت در همان ماه </t>
  </si>
  <si>
    <t>درصد پوشش مراقبت تغذیه ای بیماران دچار سوختگی بستری (اتوماتیک) </t>
  </si>
  <si>
    <r>
      <t>شاخص بیمارستانی 6 </t>
    </r>
    <r>
      <rPr>
        <sz val="10"/>
        <color rgb="FF000000"/>
        <rFont val="Tahoma"/>
        <family val="2"/>
      </rPr>
      <t>پوشش مراقبت تغذیه اي بیماران بستری با پیوند اعضا = تعداد بیماران جدید بستری بیش از 24 ساعت با پیوند اعضا که</t>
    </r>
    <r>
      <rPr>
        <b/>
        <sz val="10"/>
        <color rgb="FF000000"/>
        <rFont val="Tahoma"/>
        <family val="2"/>
      </rPr>
      <t> </t>
    </r>
    <r>
      <rPr>
        <sz val="10"/>
        <color rgb="FF000000"/>
        <rFont val="Tahoma"/>
        <family val="2"/>
      </rPr>
      <t>پیرو درخواست مشاوره تغذیه توسط پزشک و یا پرستار، ارزیابی تخصصی تغذیه ای دریافت کرده اند در ماه تقسیم بر تعداد کل بیماران جدید بستری بیش از 24 ساعت با پیوند اعضا بستری شده در همان ماه ضرب در 100</t>
    </r>
  </si>
  <si>
    <r>
      <t>تعداد بیماران جدید بستری بیش از 24 ساعت با پیوند اعضا که</t>
    </r>
    <r>
      <rPr>
        <b/>
        <sz val="10"/>
        <color rgb="FF000000"/>
        <rFont val="Tahoma"/>
        <family val="2"/>
      </rPr>
      <t>  </t>
    </r>
    <r>
      <rPr>
        <sz val="10"/>
        <color rgb="FF000000"/>
        <rFont val="Tahoma"/>
        <family val="2"/>
      </rPr>
      <t>پیرو درخواست مشاوره تغذیه توسط پزشک و یا پرستار، ارزیابی تخصصی تغذیه ای دریافت کرده اند این ماه</t>
    </r>
  </si>
  <si>
    <t>تعداد کل بیماران جدید بستری بیش از 24 ساعت با پیوند اعضا بستری شده در همان ماه</t>
  </si>
  <si>
    <t>درصد پوشش مراقبت تغذیه اي بیماران بستری با پیوند اعضا</t>
  </si>
  <si>
    <r>
      <t>شاخص بیمارستانی 7</t>
    </r>
    <r>
      <rPr>
        <sz val="10"/>
        <color rgb="FF000000"/>
        <rFont val="Tahoma"/>
        <family val="2"/>
      </rPr>
      <t> -پوشش مراقبت تغذیه اي بیماران مبتلا به سرطان بستری=تعداد بیماران مبتلا به سرطان بستری شده جدید بیش از 24 ساعت که پیرو درخواست مشاوره تغذیه توسط پزشک و یا پرستار، ارزیابی تخصصی تغذیه ای دریافت کرده اند در ماه تقسیم بر تعداد کل بیماران جدید مبتلا به سرطان بستری شده جدید بیش از 24 ساعت در همان ماه ضرب در 100</t>
    </r>
  </si>
  <si>
    <t>تعداد بیماران مبتلا به سرطان بستری شده جدید بیش از 24 ساعت که پیرو درخواست مشاوره تغذیه توسط پزشک و یا پرستار، ارزیابی تخصصی تغذیه ای دریافت کرده اند در این ماه</t>
  </si>
  <si>
    <t>تعداد کل بیماران جدید مبتلا به سرطان بستری شده جدید بیش از 24 ساعت در همان ماه</t>
  </si>
  <si>
    <t>درصد پوشش مراقبت تغذیه اي بیماران مبتلا به سرطان بستری (اتوماتیک)</t>
  </si>
  <si>
    <r>
      <t>شاخص بیمارستانی 8- </t>
    </r>
    <r>
      <rPr>
        <sz val="10"/>
        <color rgb="FF000000"/>
        <rFont val="Tahoma"/>
        <family val="2"/>
      </rPr>
      <t> پوشش درخواست مشاوره تغذیه و رژیم درمانی= تعداد درخواست مشاوره تغذیه توسط </t>
    </r>
    <r>
      <rPr>
        <u/>
        <sz val="10"/>
        <color rgb="FF000000"/>
        <rFont val="Tahoma"/>
        <family val="2"/>
      </rPr>
      <t>پزشک و یا پرستار</t>
    </r>
    <r>
      <rPr>
        <sz val="10"/>
        <color rgb="FF000000"/>
        <rFont val="Tahoma"/>
        <family val="2"/>
      </rPr>
      <t> در هر ماه تقسیم بر تعداد کل بیماران بستری بیش از 24 ساعت به غیر از بخش اورژانس در بیمارستان در همان ماه ضرب در 100</t>
    </r>
  </si>
  <si>
    <t>تعداد کل بیماران بستری بیش از 24 ساعت به غیر از بخش اورژانس در بیمارستان در همان ماه</t>
  </si>
  <si>
    <r>
      <t>شاخص بیمارستانی 9- </t>
    </r>
    <r>
      <rPr>
        <sz val="10"/>
        <color rgb="FF000000"/>
        <rFont val="Tahoma"/>
        <family val="2"/>
      </rPr>
      <t>پوشش استفاده از فرمولاهای تجاری در تغذیه انترال=تعداد بیماران جدید بستری با تغذیه انترال که از فرمول­های تجاری استفاده کرده اند در این ماه تقسیم بر تعداد کل بیماران جدید نیازمند تغذیه انترال در همان ماه ضرب در 100</t>
    </r>
  </si>
  <si>
    <t>تعداد بیماران جدید بستری با تغذیه انترال که از فرمول­های تجاری استفاده کرده اند در این ماه</t>
  </si>
  <si>
    <t>تعداد کل بیماران جدید نیازمند تغذیه انترال در همان ماه</t>
  </si>
  <si>
    <t>پوشش استفاده از فرمولاهای تجاری در تغذیه انترال</t>
  </si>
  <si>
    <t>درصد بیمارستان های با توزیع میان وعده برای گروه های آسیب پذیر</t>
  </si>
  <si>
    <t>عناوین داده ها</t>
  </si>
  <si>
    <t>کنترل شاخص3آیا بیمارستان دارای بخش مراقبت­های ویژه می باشد؟   1=بلی  0= خیر</t>
  </si>
  <si>
    <t>کنترل شاخص 4- آیا بیمارستان دارای بخش دیالیز/بیمار دیالیزی نیازمند به ارزیابی در این ماه می باشد؟  1=بلی  0= خیر</t>
  </si>
  <si>
    <t>کنترل شاخص 5- آیا بیمارستان بیمار دچار سوختگی بستری می کند؟   1=بلی  0= خیر</t>
  </si>
  <si>
    <r>
      <t>کنترل شاخص 7- </t>
    </r>
    <r>
      <rPr>
        <sz val="10"/>
        <color rgb="FF000000"/>
        <rFont val="Tahoma"/>
        <family val="2"/>
      </rPr>
      <t>یا بیمارستان بیمار مبتلا به سرطان بستری می کند؟  1=بلی  0= خیر</t>
    </r>
  </si>
  <si>
    <t>کنترل شاخص 9-آیا در بیمارستان بیمار نیازمند به تغذیه انترال بستری شده است؟  1=بلی  0= خیر</t>
  </si>
  <si>
    <t>کنترل شاخص 6-آیا بیمارستان دارای بخش پیوند اعضا می باشد؟   1=بلی  0= خیر</t>
  </si>
  <si>
    <r>
      <t>درصد گزارش اطلاعات پنل مدیرتی بیمارستانی در یک دانشگاه =</t>
    </r>
    <r>
      <rPr>
        <b/>
        <sz val="10"/>
        <rFont val="Tahoma"/>
        <family val="2"/>
      </rPr>
      <t xml:space="preserve"> </t>
    </r>
    <r>
      <rPr>
        <sz val="10"/>
        <rFont val="Tahoma"/>
        <family val="2"/>
      </rPr>
      <t>تعداد بیمارستان های تحت پوشش دانشگاه که اطلاعات پنل مدیریتی راگزارش کرده اند تقسیم بر تعداد کل بیمارستان های تحت پوشش دانشگاه</t>
    </r>
  </si>
  <si>
    <t>درصد گزارش اطلاعات پنل مدیرتی بیمارستانی در یک دانشگاه</t>
  </si>
  <si>
    <t>در صورت خیر به شاخص بیمارستانی 4 مراجعه شود</t>
  </si>
  <si>
    <t>درصورت خیر به شاخص بیمارستانی 5 مراجعه شود</t>
  </si>
  <si>
    <t>درصورت خیر به شاخص بیمارستانی 6 مراجعه شود</t>
  </si>
  <si>
    <t>درصورت خیر به شاخص بیمارستانی 7 مراجعه شود</t>
  </si>
  <si>
    <t>درصورت خیر به شاخص بیمارستانی 8 مراجعه شود</t>
  </si>
  <si>
    <t>درصورت خیر به شاخص بیمارستانی 10 مراجعه شود</t>
  </si>
  <si>
    <t>تعداد کل بیمارستان های تحت پوشش دانشگاه/ دانشکده</t>
  </si>
  <si>
    <t>آیا حداقل 2 نوبت میان وعده برای گروه های آسیب پذیر (کودک، مادر باردار و دیابتی) توزیع می شود؟ 1=بلی  0= خیر</t>
  </si>
  <si>
    <r>
      <t>شاخص بیمارستانی 10- </t>
    </r>
    <r>
      <rPr>
        <sz val="10"/>
        <color rgb="FF000000"/>
        <rFont val="Tahoma"/>
        <family val="2"/>
      </rPr>
      <t>پوشش بیمارستان های با توزیع میان وعده برای گروه های آسیب پذیر = تعداد بیمارستانهایی که حداقل 2 نوبت میان وعده برای گروه های آسیب پذیر (کودک، مادر باردار و دیابتی) توزیع می شود تقسیم بر کل بیمارستانهایی که اطلاعات را گزارش کرده اند ضرب در 100</t>
    </r>
  </si>
  <si>
    <t>بیمارستان  اطلاعات پنل مدیریتی راگزارش کرده است؟ 1= بلی  0= خیر</t>
  </si>
  <si>
    <t>تعداد کل سوالات (تعداد سوالات یک پرسشنامه ضربدر تعداد پرسشنامه های تکمیل شده)</t>
  </si>
  <si>
    <t xml:space="preserve">تعداد کل پاسخ های خوب و یا بلی در تمام پرسشنامه های تکمیل شده </t>
  </si>
  <si>
    <r>
      <t xml:space="preserve">درصد رضایت مندی از خدمات غذایی= </t>
    </r>
    <r>
      <rPr>
        <sz val="10"/>
        <rFont val="Tahoma"/>
        <family val="2"/>
      </rPr>
      <t>تعداد کل پاسخ های خوب و یا بلی در تمام پرسشنامه های تکمیل شده تقسیم بر (تعداد سوالات یک پرسشنامه ضربدر تعداد پرسشنامه های تکمیل شده) ضرب در 100</t>
    </r>
  </si>
  <si>
    <t>درصد رضایت مندی از خدمات غذایی</t>
  </si>
  <si>
    <t>نام ونام خانوادگی تکمیل کننده</t>
  </si>
  <si>
    <t>شماره تماس</t>
  </si>
  <si>
    <t>نام بیمارستان</t>
  </si>
  <si>
    <t>تعداد درخواست مشاوره تغذیه توسط پزشک یا پرستار در این ماه</t>
  </si>
  <si>
    <t>درصد پوشش درخواست مشاوره تغذیه و رژیم درمانی از سوی پزشک و پرستار (اتوماتیک)</t>
  </si>
  <si>
    <t>مقادیر داده ها سه ماهه اول</t>
  </si>
  <si>
    <t>مقادیر داده ها سه ماهه دوم</t>
  </si>
  <si>
    <t>مقادیر شاخص  سه ماهه دوم  (بطور اتوماتیک محاسبه می شود)</t>
  </si>
  <si>
    <t>مقادیر شاخص سه ماهه اول (بطور اتوماتیک محاسبه می شود)</t>
  </si>
  <si>
    <t>مقادیر داده ها شش ماهه اول</t>
  </si>
  <si>
    <t>مقادیر شاخص  شش ماهه اول(بطور اتوماتیک محاسبه می شود)</t>
  </si>
  <si>
    <t>آفتاب هشتم</t>
  </si>
  <si>
    <t>فاطمیه خوانسار</t>
  </si>
  <si>
    <t>سپاهان</t>
  </si>
  <si>
    <t>حجتیه</t>
  </si>
  <si>
    <t>نام بیمارستان های دانشگاهی</t>
  </si>
  <si>
    <t>سینا</t>
  </si>
  <si>
    <t>سعدی</t>
  </si>
  <si>
    <t>خانواده</t>
  </si>
  <si>
    <t>مهرگان</t>
  </si>
  <si>
    <t>میلاد</t>
  </si>
  <si>
    <t>جمع بیمارستانهای خصوصی</t>
  </si>
  <si>
    <t>شریعتی</t>
  </si>
  <si>
    <t>دکترغرضی</t>
  </si>
  <si>
    <t>فاطمه ازهرا نجف آباد</t>
  </si>
  <si>
    <t>زهرای مرضیه</t>
  </si>
  <si>
    <t>عسگریه</t>
  </si>
  <si>
    <t>امام خمینی جرقویه</t>
  </si>
  <si>
    <t>نام بیمارستانهای خیریه</t>
  </si>
  <si>
    <t>کلینیک اصفهان</t>
  </si>
  <si>
    <t>شهید مطهری</t>
  </si>
  <si>
    <t>شهید رجایی نجف آباد</t>
  </si>
  <si>
    <t>شهید صدوقی</t>
  </si>
  <si>
    <t>امیرالمومنین اصفهان</t>
  </si>
  <si>
    <t>درصد امتیاز بیمارستان های دانشگاهی</t>
  </si>
  <si>
    <t>درصد امتیاز بیمارستانهای تامین اجتماعی</t>
  </si>
  <si>
    <t>درصد امتیاز بیمارستان وابسته به سایر سازمانها</t>
  </si>
  <si>
    <t>درصد امتیاز بیمارستانهای خیریه</t>
  </si>
  <si>
    <t>عیسی بن مریم</t>
  </si>
  <si>
    <t>امید</t>
  </si>
  <si>
    <t>الزهرا(س)</t>
  </si>
  <si>
    <t>امام موسی کاظم (ع)</t>
  </si>
  <si>
    <t>فارابی</t>
  </si>
  <si>
    <t>فیض</t>
  </si>
  <si>
    <t xml:space="preserve"> نور و علی اصغر</t>
  </si>
  <si>
    <t xml:space="preserve">امین </t>
  </si>
  <si>
    <t>امام حسین(ع)</t>
  </si>
  <si>
    <t>زهرای زینبیه</t>
  </si>
  <si>
    <t xml:space="preserve">شهید بهشتی </t>
  </si>
  <si>
    <t>آیت الله کاشانی</t>
  </si>
  <si>
    <t>چمران</t>
  </si>
  <si>
    <t>امیرالمومنین شهرضا</t>
  </si>
  <si>
    <t>شهید بهشتی اردستان</t>
  </si>
  <si>
    <t>حشمتیه نائین</t>
  </si>
  <si>
    <t>امام خمینی فلاورجان</t>
  </si>
  <si>
    <t xml:space="preserve">شهدای لنجان </t>
  </si>
  <si>
    <t xml:space="preserve">تیران و کرون </t>
  </si>
  <si>
    <t>مبارکه</t>
  </si>
  <si>
    <t>خاتم الانبیا نطنز</t>
  </si>
  <si>
    <t xml:space="preserve"> فاطمیه بادرود</t>
  </si>
  <si>
    <t>اشرفی خمینی شهر</t>
  </si>
  <si>
    <t>9 دی منظریه</t>
  </si>
  <si>
    <t>سمیرم</t>
  </si>
  <si>
    <t xml:space="preserve"> گلپایگان </t>
  </si>
  <si>
    <t xml:space="preserve"> فریدونشهر</t>
  </si>
  <si>
    <t>منتظری نجف آباد</t>
  </si>
  <si>
    <t xml:space="preserve">میمه </t>
  </si>
  <si>
    <t>مدرس</t>
  </si>
  <si>
    <t>شهیدرجایی فریدن</t>
  </si>
  <si>
    <t>دهاقان</t>
  </si>
  <si>
    <t>شفای کلیشاد</t>
  </si>
  <si>
    <t>گلديس شاهین شهر</t>
  </si>
  <si>
    <t>جمع دانشگاهی</t>
  </si>
  <si>
    <t>نام بیمارستان وابسته به سایر سازمانها</t>
  </si>
  <si>
    <t>درصد امتیاز کل استان</t>
  </si>
  <si>
    <t>متوسط تعداد مشاوره تغذیه و رژیم درمانی به ازای هر کارشناس تغذیه در روز</t>
  </si>
  <si>
    <t>نسبت کارشناس تغذیه فعال در واحد تغذیه به تخت فعال</t>
  </si>
  <si>
    <t>درصد پوشش مشاوره تغذیه و رژیم درمانی در بیماران بستری </t>
  </si>
  <si>
    <t>درصد پوشش مراقبت تغذیه اي بیماران بستری تحت مراقبت های ویژه</t>
  </si>
  <si>
    <t>درصد پوشش مراقبت تغذیه ای بیماران تحت دیالیز</t>
  </si>
  <si>
    <t>درصد پوشش مراقبت تغذیه ای بیماران دچار سوختگی بستری</t>
  </si>
  <si>
    <t>درصد پوشش مراقبت تغذیه اي بیماران مبتلا به سرطان بستری</t>
  </si>
  <si>
    <t>درصد پوشش درخواست مشاوره تغذیه و رژیم درمانی از سوی پزشک و پرستار</t>
  </si>
  <si>
    <t>کل بیمارستانهای تحت نظارت معاونت درمان</t>
  </si>
  <si>
    <t>بیمارستانهای دانشگاهی</t>
  </si>
  <si>
    <t xml:space="preserve"> بیمارستانهای خصوصی</t>
  </si>
  <si>
    <t>بیمارستانهای تامین اجتماعی</t>
  </si>
  <si>
    <t>کل بیمارستانهای خیریه</t>
  </si>
  <si>
    <t>کل بیمارستانهای سایر سازمانها</t>
  </si>
  <si>
    <t>مقادیر داده ها سه ماهه سوم</t>
  </si>
  <si>
    <t>مقادیر داده ها سه ماهه چهارم</t>
  </si>
  <si>
    <t>مقادیر شاخص سه ماهه سوم (بطور اتوماتیک محاسبه می شود)</t>
  </si>
  <si>
    <t>مقادیر شاخص  سه ماهه چهارم  (بطور اتوماتیک محاسبه می شود)</t>
  </si>
  <si>
    <t>مقادیر داده ها شش ماهه دوم</t>
  </si>
  <si>
    <t>مقادیر شاخص  شش ماهه دوم(بطور اتوماتیک محاسبه می شود)</t>
  </si>
  <si>
    <t xml:space="preserve">مقادیرداده ها یکساله </t>
  </si>
  <si>
    <t>مقادیر داده ها یکساله</t>
  </si>
  <si>
    <t>مقادیر شاخص یکساله (بطور اتوماتیک محاسبه می شود)</t>
  </si>
  <si>
    <t>شهید مطهری فولادشهر</t>
  </si>
  <si>
    <t>عسكريه</t>
  </si>
  <si>
    <t>اصفهان</t>
  </si>
  <si>
    <t>امیرالمونین(ع) اصفهان</t>
  </si>
  <si>
    <t>577 ارتش</t>
  </si>
  <si>
    <t>بوعلی چادگان</t>
  </si>
  <si>
    <t>فاطمه الزهرا نجف آباد</t>
  </si>
  <si>
    <t>جمع بیمارستان های دانشگاهی</t>
  </si>
  <si>
    <t>جمع بیمارستانهای خیریه</t>
  </si>
  <si>
    <t>جمع بیمارستانهای تامین اجتماعی</t>
  </si>
  <si>
    <t>جمع بیمارستانهای وابسته به سایر مراکز</t>
  </si>
  <si>
    <t>میانگین کل استان</t>
  </si>
  <si>
    <t>جمع کل استان</t>
  </si>
  <si>
    <t>سه ماهه اول</t>
  </si>
  <si>
    <t xml:space="preserve">سه ماهه دوم </t>
  </si>
  <si>
    <t>شش ماهه اول</t>
  </si>
  <si>
    <t>سه ماهه سوم</t>
  </si>
  <si>
    <t>سه ماهه چهارم</t>
  </si>
  <si>
    <t>شش ماهه دوم</t>
  </si>
  <si>
    <t>جمع یکسال</t>
  </si>
  <si>
    <t>بستری</t>
  </si>
  <si>
    <t>تعداد ارزیابی، مشاوره و پیگیری وضعیت تغذیه و رژیم درمانی بر اساس کدخدمتی ثبت شده در سامانه های بیمارستان</t>
  </si>
  <si>
    <t>سرپایی</t>
  </si>
  <si>
    <t>نفر اول</t>
  </si>
  <si>
    <t>نفر دوم</t>
  </si>
  <si>
    <t xml:space="preserve">نام و نام خانوادگی مشاور تغذیه </t>
  </si>
  <si>
    <t>نفر سوم</t>
  </si>
  <si>
    <t>نفر چهارم</t>
  </si>
  <si>
    <t>نفر پنجم</t>
  </si>
  <si>
    <t>نفر ششم</t>
  </si>
  <si>
    <t>نفر هفتم</t>
  </si>
  <si>
    <t>نام و نام خانوادگی مشاور تغذیه و رژیم درمانی</t>
  </si>
  <si>
    <t>شاخص های بیمارستانی پنل مدیریتی تغذیه بالینی در سال 1403 معاونت درمان دانشگاه علوم پزشکی اصفهان</t>
  </si>
  <si>
    <t>شاخص های بیمارستانی پنل مدیریتی تغذیه بالینی در 6 ماهه اول سال 1403 به تفکیک نوع بیمارستان معاونت درمان دانشگاه علوم پزشکی اصفهان</t>
  </si>
  <si>
    <t>تعداد کدهای تغذیه ای ثبت شده در HIS در سال 1403</t>
  </si>
  <si>
    <t>تحلیل نتایچ پنل مدیریتی بیمارستان های دانشگاهی  اصفهان در 6 ماهه اول سال 1403</t>
  </si>
  <si>
    <t>تحلیل نتایچ پنل مدیریتی بیمارستان هایتحت نظارت معاونت درمان اصفهان در سال 1403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</si>
</sst>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24" x14ac:knownFonts="1">
    <font>
      <sz val="11"/>
      <color theme="1"/>
      <name val="Calibri"/>
      <family val="2"/>
      <scheme val="minor"/>
    </font>
    <font>
      <sz val="11"/>
      <color theme="1"/>
      <name val="Calibri"/>
      <family val="2"/>
      <scheme val="minor"/>
    </font>
    <font>
      <sz val="11"/>
      <color theme="1"/>
      <name val="Calibri"/>
      <family val="2"/>
      <charset val="178"/>
      <scheme val="minor"/>
    </font>
    <font>
      <sz val="11"/>
      <color indexed="8"/>
      <name val="Arial"/>
      <family val="2"/>
    </font>
    <font>
      <b/>
      <sz val="10"/>
      <color rgb="FFFF0000"/>
      <name val="Tahoma"/>
      <family val="2"/>
    </font>
    <font>
      <sz val="10"/>
      <color rgb="FF000000"/>
      <name val="Arial"/>
      <family val="2"/>
    </font>
    <font>
      <sz val="10"/>
      <color rgb="FF000000"/>
      <name val="Tahoma"/>
      <family val="2"/>
    </font>
    <font>
      <b/>
      <sz val="10"/>
      <color rgb="FF000000"/>
      <name val="Tahoma"/>
      <family val="2"/>
    </font>
    <font>
      <u/>
      <sz val="10"/>
      <color rgb="FF000000"/>
      <name val="Tahoma"/>
      <family val="2"/>
    </font>
    <font>
      <b/>
      <sz val="10"/>
      <name val="Tahoma"/>
      <family val="2"/>
    </font>
    <font>
      <sz val="10"/>
      <name val="Tahoma"/>
      <family val="2"/>
    </font>
    <font>
      <b/>
      <sz val="13"/>
      <name val="B Nazanin"/>
      <charset val="178"/>
    </font>
    <font>
      <b/>
      <sz val="14"/>
      <name val="B Titr"/>
      <charset val="178"/>
    </font>
    <font>
      <b/>
      <sz val="12"/>
      <name val="B Nazanin"/>
      <charset val="178"/>
    </font>
    <font>
      <b/>
      <sz val="11"/>
      <color theme="1"/>
      <name val="Calibri"/>
      <family val="2"/>
      <scheme val="minor"/>
    </font>
    <font>
      <b/>
      <sz val="10"/>
      <color rgb="FF000000"/>
      <name val="B Titr"/>
      <charset val="178"/>
    </font>
    <font>
      <sz val="11"/>
      <color theme="1"/>
      <name val="B Nazanin"/>
      <charset val="178"/>
    </font>
    <font>
      <b/>
      <sz val="11"/>
      <color theme="1"/>
      <name val="B Nazanin"/>
      <charset val="178"/>
    </font>
    <font>
      <sz val="13"/>
      <color theme="1"/>
      <name val="B Nazanin"/>
      <charset val="178"/>
    </font>
    <font>
      <b/>
      <sz val="12"/>
      <color theme="1"/>
      <name val="B Nazanin"/>
      <charset val="178"/>
    </font>
    <font>
      <sz val="12"/>
      <color theme="1"/>
      <name val="B Nazanin"/>
      <charset val="178"/>
    </font>
    <font>
      <sz val="8"/>
      <color theme="1"/>
      <name val="B Nazanin"/>
      <charset val="178"/>
    </font>
    <font>
      <b/>
      <sz val="12"/>
      <name val="B Titr"/>
      <charset val="178"/>
    </font>
    <font>
      <sz val="12"/>
      <color rgb="FF000000"/>
      <name val="B Nazanin"/>
      <charset val="178"/>
    </font>
  </fonts>
  <fills count="15">
    <fill>
      <patternFill patternType="none"/>
    </fill>
    <fill>
      <patternFill patternType="gray125"/>
    </fill>
    <fill>
      <patternFill patternType="solid">
        <fgColor rgb="FFFED89C"/>
        <bgColor indexed="64"/>
      </patternFill>
    </fill>
    <fill>
      <patternFill patternType="solid">
        <fgColor rgb="FFFEEBC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rgb="FFFFF2CC"/>
        <bgColor indexed="64"/>
      </patternFill>
    </fill>
    <fill>
      <patternFill patternType="solid">
        <fgColor rgb="FF92D050"/>
        <bgColor indexed="64"/>
      </patternFill>
    </fill>
    <fill>
      <patternFill patternType="solid">
        <fgColor theme="6" tint="0.79998168889431442"/>
        <bgColor indexed="64"/>
      </patternFill>
    </fill>
    <fill>
      <patternFill patternType="solid">
        <fgColor rgb="FFD9D9D9"/>
        <bgColor indexed="64"/>
      </patternFill>
    </fill>
    <fill>
      <patternFill patternType="solid">
        <fgColor rgb="FF97FFFF"/>
        <bgColor indexed="64"/>
      </patternFill>
    </fill>
    <fill>
      <patternFill patternType="solid">
        <fgColor rgb="FFF12749"/>
        <bgColor indexed="64"/>
      </patternFill>
    </fill>
  </fills>
  <borders count="1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s>
  <cellStyleXfs count="92">
    <xf numFmtId="0" fontId="0" fillId="0" borderId="0"/>
    <xf numFmtId="0" fontId="2" fillId="0" borderId="0"/>
    <xf numFmtId="0" fontId="2" fillId="0" borderId="0"/>
    <xf numFmtId="164" fontId="3"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164" fontId="3" fillId="0" borderId="0" applyFont="0" applyFill="0" applyBorder="0" applyAlignment="0" applyProtection="0"/>
  </cellStyleXfs>
  <cellXfs count="165">
    <xf numFmtId="0" fontId="0" fillId="0" borderId="0" xfId="0"/>
    <xf numFmtId="0" fontId="6" fillId="3" borderId="3" xfId="0" applyFont="1" applyFill="1" applyBorder="1" applyAlignment="1">
      <alignment vertical="center" wrapText="1"/>
    </xf>
    <xf numFmtId="0" fontId="4" fillId="2" borderId="3" xfId="0" applyFont="1" applyFill="1" applyBorder="1" applyAlignment="1">
      <alignment vertical="center" wrapText="1" readingOrder="2"/>
    </xf>
    <xf numFmtId="0" fontId="6" fillId="3" borderId="4" xfId="0" applyFont="1" applyFill="1" applyBorder="1" applyAlignment="1">
      <alignment horizontal="right" vertical="center" wrapText="1" indent="2"/>
    </xf>
    <xf numFmtId="0" fontId="6" fillId="3" borderId="4" xfId="0" applyFont="1" applyFill="1" applyBorder="1" applyAlignment="1">
      <alignment horizontal="right" vertical="center" wrapText="1"/>
    </xf>
    <xf numFmtId="0" fontId="6" fillId="3" borderId="4" xfId="0" applyFont="1" applyFill="1" applyBorder="1" applyAlignment="1">
      <alignment vertical="center" wrapText="1"/>
    </xf>
    <xf numFmtId="0" fontId="5" fillId="3" borderId="4" xfId="0" applyFont="1" applyFill="1" applyBorder="1" applyAlignment="1">
      <alignment vertical="center" wrapText="1"/>
    </xf>
    <xf numFmtId="0" fontId="0" fillId="0" borderId="0" xfId="0" applyBorder="1"/>
    <xf numFmtId="0" fontId="0" fillId="4" borderId="3" xfId="0" applyFill="1" applyBorder="1" applyAlignment="1">
      <alignment horizontal="center" vertical="center" readingOrder="2"/>
    </xf>
    <xf numFmtId="0" fontId="6" fillId="3" borderId="10" xfId="0" applyFont="1" applyFill="1" applyBorder="1" applyAlignment="1">
      <alignment vertical="center" wrapText="1"/>
    </xf>
    <xf numFmtId="0" fontId="2" fillId="0" borderId="0" xfId="1" applyFill="1"/>
    <xf numFmtId="0" fontId="11" fillId="5" borderId="3" xfId="15" applyFont="1" applyFill="1" applyBorder="1" applyAlignment="1">
      <alignment horizontal="center" vertical="center" wrapText="1" readingOrder="2"/>
    </xf>
    <xf numFmtId="0" fontId="11" fillId="5" borderId="4" xfId="15" applyFont="1" applyFill="1" applyBorder="1" applyAlignment="1">
      <alignment horizontal="center" vertical="center" wrapText="1" readingOrder="2"/>
    </xf>
    <xf numFmtId="0" fontId="13" fillId="5" borderId="3" xfId="15" applyFont="1" applyFill="1" applyBorder="1" applyAlignment="1">
      <alignment horizontal="center" vertical="center" wrapText="1" readingOrder="2"/>
    </xf>
    <xf numFmtId="0" fontId="2" fillId="0" borderId="0" xfId="1" applyAlignment="1">
      <alignment horizontal="center"/>
    </xf>
    <xf numFmtId="0" fontId="2" fillId="0" borderId="0" xfId="1" applyAlignment="1">
      <alignment horizontal="center" wrapText="1"/>
    </xf>
    <xf numFmtId="0" fontId="2" fillId="0" borderId="0" xfId="1"/>
    <xf numFmtId="165" fontId="2" fillId="0" borderId="0" xfId="1" applyNumberFormat="1"/>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5" fillId="3" borderId="4" xfId="0" applyFont="1" applyFill="1" applyBorder="1" applyAlignment="1">
      <alignment vertical="center" wrapText="1"/>
    </xf>
    <xf numFmtId="0" fontId="6"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vertical="center" wrapText="1"/>
    </xf>
    <xf numFmtId="0" fontId="6" fillId="3" borderId="5" xfId="0" applyFont="1" applyFill="1" applyBorder="1" applyAlignment="1">
      <alignment vertical="center" wrapText="1"/>
    </xf>
    <xf numFmtId="0" fontId="6" fillId="3" borderId="11" xfId="0" applyFont="1" applyFill="1" applyBorder="1" applyAlignment="1">
      <alignment vertical="center" wrapText="1"/>
    </xf>
    <xf numFmtId="0" fontId="5" fillId="3" borderId="11" xfId="0" applyFont="1" applyFill="1" applyBorder="1" applyAlignment="1">
      <alignment vertical="center" wrapText="1"/>
    </xf>
    <xf numFmtId="0" fontId="11" fillId="6" borderId="3" xfId="15" applyFont="1" applyFill="1" applyBorder="1" applyAlignment="1">
      <alignment horizontal="center" vertical="center" wrapText="1" readingOrder="2"/>
    </xf>
    <xf numFmtId="0" fontId="6" fillId="6"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3" borderId="3"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7" borderId="4" xfId="0" applyFont="1" applyFill="1" applyBorder="1" applyAlignment="1">
      <alignment horizontal="right" vertical="center" wrapText="1" indent="2"/>
    </xf>
    <xf numFmtId="0" fontId="6" fillId="7" borderId="4" xfId="0" applyFont="1" applyFill="1" applyBorder="1" applyAlignment="1">
      <alignment horizontal="right" vertical="center" wrapText="1"/>
    </xf>
    <xf numFmtId="0" fontId="6" fillId="7" borderId="4"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7" fillId="9" borderId="3" xfId="0" applyFont="1" applyFill="1" applyBorder="1" applyAlignment="1">
      <alignment horizontal="center" vertical="center" wrapText="1" readingOrder="2"/>
    </xf>
    <xf numFmtId="165" fontId="18" fillId="0" borderId="3" xfId="0" applyNumberFormat="1" applyFont="1" applyBorder="1" applyAlignment="1">
      <alignment horizontal="center" vertical="center" readingOrder="2"/>
    </xf>
    <xf numFmtId="165" fontId="17" fillId="10" borderId="3" xfId="0" applyNumberFormat="1" applyFont="1" applyFill="1" applyBorder="1" applyAlignment="1">
      <alignment horizontal="center" vertical="center" readingOrder="2"/>
    </xf>
    <xf numFmtId="0" fontId="17" fillId="10" borderId="3" xfId="0" applyFont="1" applyFill="1" applyBorder="1" applyAlignment="1">
      <alignment horizontal="center" vertical="center" wrapText="1" readingOrder="2"/>
    </xf>
    <xf numFmtId="165" fontId="17" fillId="10" borderId="3" xfId="0" applyNumberFormat="1" applyFont="1" applyFill="1" applyBorder="1" applyAlignment="1">
      <alignment horizontal="center" vertical="center" wrapText="1" readingOrder="2"/>
    </xf>
    <xf numFmtId="165" fontId="0" fillId="0" borderId="0" xfId="0" applyNumberFormat="1"/>
    <xf numFmtId="0" fontId="4" fillId="2" borderId="7" xfId="0" applyFont="1" applyFill="1" applyBorder="1" applyAlignment="1">
      <alignment vertical="center" wrapText="1"/>
    </xf>
    <xf numFmtId="165" fontId="18" fillId="0" borderId="0" xfId="0" applyNumberFormat="1" applyFont="1" applyBorder="1" applyAlignment="1">
      <alignment horizontal="center" vertical="center" readingOrder="2"/>
    </xf>
    <xf numFmtId="165" fontId="14" fillId="10" borderId="3" xfId="0" applyNumberFormat="1" applyFont="1" applyFill="1" applyBorder="1" applyAlignment="1">
      <alignment horizontal="center" vertical="center"/>
    </xf>
    <xf numFmtId="0" fontId="4" fillId="2" borderId="7" xfId="0" applyFont="1" applyFill="1" applyBorder="1" applyAlignment="1">
      <alignment vertical="center" wrapText="1" readingOrder="2"/>
    </xf>
    <xf numFmtId="0" fontId="16" fillId="0" borderId="0" xfId="0" applyFont="1" applyAlignment="1">
      <alignment readingOrder="2"/>
    </xf>
    <xf numFmtId="0" fontId="6" fillId="3" borderId="3" xfId="0" applyFont="1" applyFill="1" applyBorder="1" applyAlignment="1">
      <alignment horizontal="center" vertical="center" wrapText="1"/>
    </xf>
    <xf numFmtId="165" fontId="18" fillId="0" borderId="3" xfId="0" applyNumberFormat="1" applyFont="1" applyBorder="1" applyAlignment="1">
      <alignment horizontal="center" vertical="center" wrapText="1" readingOrder="2"/>
    </xf>
    <xf numFmtId="2" fontId="6" fillId="3" borderId="7" xfId="0" applyNumberFormat="1" applyFont="1" applyFill="1" applyBorder="1" applyAlignment="1">
      <alignment vertical="center" wrapText="1"/>
    </xf>
    <xf numFmtId="165" fontId="18" fillId="0" borderId="3" xfId="0" applyNumberFormat="1" applyFont="1" applyBorder="1" applyAlignment="1">
      <alignment horizontal="center" vertical="center" textRotation="90" readingOrder="2"/>
    </xf>
    <xf numFmtId="165" fontId="18" fillId="0" borderId="3" xfId="0" applyNumberFormat="1" applyFont="1" applyBorder="1" applyAlignment="1">
      <alignment horizontal="center" vertical="center" textRotation="90" wrapText="1" readingOrder="2"/>
    </xf>
    <xf numFmtId="165" fontId="21" fillId="0" borderId="0" xfId="0" applyNumberFormat="1" applyFont="1" applyAlignment="1">
      <alignment horizontal="center" vertical="center"/>
    </xf>
    <xf numFmtId="165" fontId="0" fillId="0" borderId="0" xfId="0" applyNumberFormat="1" applyFont="1" applyAlignment="1">
      <alignment horizontal="center" vertical="center"/>
    </xf>
    <xf numFmtId="2" fontId="20" fillId="0" borderId="0" xfId="0" applyNumberFormat="1" applyFont="1" applyAlignment="1">
      <alignment horizontal="center" vertical="center"/>
    </xf>
    <xf numFmtId="2" fontId="20" fillId="0" borderId="3" xfId="0" applyNumberFormat="1" applyFont="1" applyBorder="1" applyAlignment="1">
      <alignment horizontal="center" vertical="center"/>
    </xf>
    <xf numFmtId="0" fontId="6" fillId="3" borderId="3" xfId="0" applyFont="1" applyFill="1" applyBorder="1" applyAlignment="1">
      <alignment horizontal="center" vertical="center" wrapText="1"/>
    </xf>
    <xf numFmtId="0" fontId="0" fillId="11" borderId="0" xfId="0" applyFill="1"/>
    <xf numFmtId="0" fontId="17" fillId="11" borderId="3" xfId="0" applyFont="1" applyFill="1" applyBorder="1" applyAlignment="1">
      <alignment horizontal="center" vertical="center" wrapText="1" readingOrder="2"/>
    </xf>
    <xf numFmtId="2" fontId="17" fillId="11" borderId="3" xfId="0" applyNumberFormat="1" applyFont="1" applyFill="1" applyBorder="1" applyAlignment="1">
      <alignment horizontal="center" vertical="center" wrapText="1" readingOrder="2"/>
    </xf>
    <xf numFmtId="2" fontId="0" fillId="11" borderId="0" xfId="0" applyNumberFormat="1" applyFill="1"/>
    <xf numFmtId="0" fontId="0" fillId="11" borderId="0" xfId="0" applyFill="1" applyBorder="1"/>
    <xf numFmtId="165" fontId="13" fillId="5" borderId="3" xfId="15" applyNumberFormat="1" applyFont="1" applyFill="1" applyBorder="1" applyAlignment="1">
      <alignment horizontal="center" vertical="center" wrapText="1" readingOrder="2"/>
    </xf>
    <xf numFmtId="165" fontId="6" fillId="3" borderId="3" xfId="0" applyNumberFormat="1" applyFont="1" applyFill="1" applyBorder="1" applyAlignment="1">
      <alignment horizontal="center" vertical="center" wrapText="1"/>
    </xf>
    <xf numFmtId="0" fontId="12" fillId="5" borderId="1" xfId="15" applyFont="1" applyFill="1" applyBorder="1" applyAlignment="1">
      <alignment vertical="center"/>
    </xf>
    <xf numFmtId="0" fontId="12" fillId="5" borderId="2" xfId="15" applyFont="1" applyFill="1" applyBorder="1" applyAlignment="1">
      <alignment vertical="center"/>
    </xf>
    <xf numFmtId="0" fontId="11" fillId="5" borderId="11" xfId="15" applyFont="1" applyFill="1" applyBorder="1" applyAlignment="1">
      <alignment horizontal="center" vertical="center" wrapText="1" readingOrder="2"/>
    </xf>
    <xf numFmtId="165" fontId="6" fillId="3" borderId="3" xfId="0" applyNumberFormat="1" applyFont="1" applyFill="1" applyBorder="1" applyAlignment="1">
      <alignment vertical="center" wrapText="1"/>
    </xf>
    <xf numFmtId="165" fontId="5" fillId="3" borderId="3" xfId="0" applyNumberFormat="1" applyFont="1" applyFill="1" applyBorder="1" applyAlignment="1">
      <alignment vertical="center" wrapText="1"/>
    </xf>
    <xf numFmtId="0" fontId="6" fillId="3" borderId="3" xfId="0"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0" fontId="19" fillId="12" borderId="15" xfId="0" applyFont="1" applyFill="1" applyBorder="1" applyAlignment="1">
      <alignment horizontal="center" vertical="center" wrapText="1" readingOrder="2"/>
    </xf>
    <xf numFmtId="1" fontId="19" fillId="12" borderId="14" xfId="0" applyNumberFormat="1" applyFont="1" applyFill="1" applyBorder="1" applyAlignment="1">
      <alignment horizontal="center" vertical="center" wrapText="1" readingOrder="2"/>
    </xf>
    <xf numFmtId="1" fontId="20" fillId="0" borderId="3" xfId="0" applyNumberFormat="1" applyFont="1" applyBorder="1" applyAlignment="1">
      <alignment horizontal="center" vertical="center"/>
    </xf>
    <xf numFmtId="1" fontId="18" fillId="0" borderId="3" xfId="0" applyNumberFormat="1" applyFont="1" applyBorder="1" applyAlignment="1">
      <alignment horizontal="center" vertical="center" readingOrder="2"/>
    </xf>
    <xf numFmtId="1" fontId="0" fillId="0" borderId="0" xfId="0" applyNumberFormat="1"/>
    <xf numFmtId="0" fontId="23" fillId="0" borderId="16" xfId="0" applyFont="1" applyBorder="1" applyAlignment="1">
      <alignment horizontal="center" vertical="center" wrapText="1" readingOrder="2"/>
    </xf>
    <xf numFmtId="165" fontId="18" fillId="0" borderId="3" xfId="0" applyNumberFormat="1" applyFont="1" applyFill="1" applyBorder="1" applyAlignment="1">
      <alignment horizontal="center" vertical="center" readingOrder="2"/>
    </xf>
    <xf numFmtId="165" fontId="18" fillId="0" borderId="0" xfId="0" applyNumberFormat="1" applyFont="1" applyFill="1" applyBorder="1" applyAlignment="1">
      <alignment horizontal="center" vertical="center" readingOrder="2"/>
    </xf>
    <xf numFmtId="165" fontId="18" fillId="0" borderId="7" xfId="0" applyNumberFormat="1" applyFont="1" applyFill="1" applyBorder="1" applyAlignment="1">
      <alignment horizontal="center" vertical="center" readingOrder="2"/>
    </xf>
    <xf numFmtId="165" fontId="18" fillId="10" borderId="3" xfId="0" applyNumberFormat="1" applyFont="1" applyFill="1" applyBorder="1" applyAlignment="1">
      <alignment horizontal="center" vertical="center" textRotation="90" readingOrder="2"/>
    </xf>
    <xf numFmtId="2" fontId="20" fillId="10" borderId="3" xfId="0" applyNumberFormat="1" applyFont="1" applyFill="1" applyBorder="1" applyAlignment="1">
      <alignment horizontal="center" vertical="center"/>
    </xf>
    <xf numFmtId="165" fontId="18" fillId="10" borderId="3" xfId="0" applyNumberFormat="1" applyFont="1" applyFill="1" applyBorder="1" applyAlignment="1">
      <alignment horizontal="center" vertical="center" readingOrder="2"/>
    </xf>
    <xf numFmtId="0" fontId="23" fillId="0" borderId="3" xfId="0" applyFont="1" applyBorder="1" applyAlignment="1">
      <alignment horizontal="center" vertical="center" wrapText="1" readingOrder="2"/>
    </xf>
    <xf numFmtId="165" fontId="18" fillId="0" borderId="16" xfId="0" applyNumberFormat="1" applyFont="1" applyBorder="1" applyAlignment="1">
      <alignment horizontal="center" vertical="center" readingOrder="2"/>
    </xf>
    <xf numFmtId="165" fontId="18" fillId="0" borderId="6" xfId="0" applyNumberFormat="1" applyFont="1" applyBorder="1" applyAlignment="1">
      <alignment horizontal="center" vertical="center" readingOrder="2"/>
    </xf>
    <xf numFmtId="1" fontId="18" fillId="13" borderId="3" xfId="0" applyNumberFormat="1" applyFont="1" applyFill="1" applyBorder="1" applyAlignment="1">
      <alignment horizontal="center" vertical="center" readingOrder="2"/>
    </xf>
    <xf numFmtId="1" fontId="17" fillId="13" borderId="3" xfId="0" applyNumberFormat="1" applyFont="1" applyFill="1" applyBorder="1" applyAlignment="1">
      <alignment horizontal="center" vertical="center" wrapText="1" readingOrder="2"/>
    </xf>
    <xf numFmtId="0" fontId="23" fillId="13" borderId="16" xfId="0" applyFont="1" applyFill="1" applyBorder="1" applyAlignment="1">
      <alignment horizontal="center" vertical="center" wrapText="1" readingOrder="2"/>
    </xf>
    <xf numFmtId="165" fontId="18" fillId="13" borderId="13" xfId="0" applyNumberFormat="1" applyFont="1" applyFill="1" applyBorder="1" applyAlignment="1">
      <alignment horizontal="center" vertical="center" readingOrder="2"/>
    </xf>
    <xf numFmtId="165" fontId="18" fillId="13" borderId="16" xfId="0" applyNumberFormat="1" applyFont="1" applyFill="1" applyBorder="1" applyAlignment="1">
      <alignment horizontal="center" vertical="center" readingOrder="2"/>
    </xf>
    <xf numFmtId="0" fontId="23" fillId="13" borderId="13" xfId="0" applyFont="1" applyFill="1" applyBorder="1" applyAlignment="1">
      <alignment horizontal="center" vertical="center" wrapText="1" readingOrder="2"/>
    </xf>
    <xf numFmtId="0" fontId="11" fillId="14" borderId="3" xfId="15" applyFont="1" applyFill="1" applyBorder="1" applyAlignment="1">
      <alignment horizontal="center" vertical="center" wrapText="1" readingOrder="2"/>
    </xf>
    <xf numFmtId="0" fontId="2" fillId="14" borderId="3" xfId="1" applyFill="1" applyBorder="1" applyAlignment="1">
      <alignment horizontal="center" vertical="center"/>
    </xf>
    <xf numFmtId="0" fontId="13" fillId="5" borderId="11" xfId="15" applyFont="1" applyFill="1" applyBorder="1" applyAlignment="1">
      <alignment horizontal="center" vertical="center" wrapText="1" readingOrder="2"/>
    </xf>
    <xf numFmtId="0" fontId="6" fillId="3" borderId="12" xfId="0" applyFont="1" applyFill="1" applyBorder="1" applyAlignment="1">
      <alignment vertical="center" wrapText="1"/>
    </xf>
    <xf numFmtId="0" fontId="5" fillId="3" borderId="12" xfId="0" applyFont="1" applyFill="1" applyBorder="1" applyAlignment="1">
      <alignment vertical="center" wrapText="1"/>
    </xf>
    <xf numFmtId="0" fontId="0" fillId="14" borderId="3" xfId="0" applyFill="1" applyBorder="1" applyAlignment="1">
      <alignment horizontal="center" vertical="center"/>
    </xf>
    <xf numFmtId="2" fontId="6" fillId="3" borderId="17" xfId="0" applyNumberFormat="1" applyFont="1" applyFill="1" applyBorder="1" applyAlignment="1">
      <alignment vertical="center" wrapText="1"/>
    </xf>
    <xf numFmtId="0" fontId="6" fillId="3" borderId="1" xfId="0" applyFont="1" applyFill="1" applyBorder="1" applyAlignment="1">
      <alignment vertical="center" wrapText="1"/>
    </xf>
    <xf numFmtId="0" fontId="6" fillId="3" borderId="17" xfId="0" applyFont="1" applyFill="1" applyBorder="1" applyAlignment="1">
      <alignment vertical="center" wrapText="1"/>
    </xf>
    <xf numFmtId="0" fontId="6" fillId="3" borderId="1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3" borderId="6" xfId="0" applyFont="1" applyFill="1" applyBorder="1" applyAlignment="1">
      <alignment vertical="center" wrapText="1"/>
    </xf>
    <xf numFmtId="2" fontId="6" fillId="3" borderId="3" xfId="0" applyNumberFormat="1" applyFont="1" applyFill="1" applyBorder="1" applyAlignment="1">
      <alignment vertical="center" wrapText="1"/>
    </xf>
    <xf numFmtId="0" fontId="0" fillId="0" borderId="3" xfId="0" applyBorder="1"/>
    <xf numFmtId="0" fontId="2" fillId="0" borderId="3" xfId="1" applyFill="1" applyBorder="1"/>
    <xf numFmtId="0" fontId="2" fillId="0" borderId="3" xfId="1" applyBorder="1"/>
    <xf numFmtId="0" fontId="6" fillId="3" borderId="3" xfId="0" applyFont="1" applyFill="1" applyBorder="1" applyAlignment="1">
      <alignment horizontal="center" vertical="center" wrapText="1"/>
    </xf>
    <xf numFmtId="0" fontId="4" fillId="2" borderId="3" xfId="0" applyFont="1" applyFill="1" applyBorder="1" applyAlignment="1">
      <alignment horizontal="center" vertical="center" wrapText="1" readingOrder="2"/>
    </xf>
    <xf numFmtId="0" fontId="2" fillId="0" borderId="0" xfId="1" applyFill="1" applyBorder="1" applyAlignment="1">
      <alignment horizontal="center" vertical="center"/>
    </xf>
    <xf numFmtId="0" fontId="6" fillId="0" borderId="0" xfId="0" applyFont="1" applyFill="1" applyBorder="1" applyAlignment="1">
      <alignment horizontal="center" vertical="center" wrapText="1"/>
    </xf>
    <xf numFmtId="2"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applyAlignment="1">
      <alignment horizontal="center" vertical="center"/>
    </xf>
    <xf numFmtId="0" fontId="2" fillId="0" borderId="0" xfId="1" applyBorder="1"/>
    <xf numFmtId="0" fontId="2" fillId="0" borderId="0" xfId="1" applyFill="1" applyBorder="1"/>
    <xf numFmtId="0" fontId="4" fillId="2" borderId="3" xfId="0" applyFont="1" applyFill="1" applyBorder="1" applyAlignment="1">
      <alignment horizontal="center" vertical="center" wrapText="1" readingOrder="2"/>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4" borderId="7" xfId="0" applyFill="1" applyBorder="1" applyAlignment="1">
      <alignment horizontal="center" vertical="center" readingOrder="2"/>
    </xf>
    <xf numFmtId="0" fontId="0" fillId="4" borderId="5" xfId="0" applyFill="1" applyBorder="1" applyAlignment="1">
      <alignment horizontal="center" vertical="center" readingOrder="2"/>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0" fillId="4" borderId="6" xfId="0" applyFill="1" applyBorder="1" applyAlignment="1">
      <alignment horizontal="center" vertical="center" readingOrder="2"/>
    </xf>
    <xf numFmtId="0" fontId="4" fillId="2" borderId="7" xfId="0" applyFont="1" applyFill="1" applyBorder="1" applyAlignment="1">
      <alignment horizontal="center" vertical="center" wrapText="1" readingOrder="2"/>
    </xf>
    <xf numFmtId="0" fontId="4" fillId="2" borderId="6" xfId="0" applyFont="1" applyFill="1" applyBorder="1" applyAlignment="1">
      <alignment horizontal="center" vertical="center" wrapText="1" readingOrder="2"/>
    </xf>
    <xf numFmtId="0" fontId="4" fillId="2" borderId="5" xfId="0" applyFont="1" applyFill="1" applyBorder="1" applyAlignment="1">
      <alignment horizontal="center" vertical="center" wrapText="1" readingOrder="2"/>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2" fillId="5" borderId="1" xfId="15" applyFont="1" applyFill="1" applyBorder="1" applyAlignment="1">
      <alignment horizontal="center" vertical="center"/>
    </xf>
    <xf numFmtId="0" fontId="12" fillId="5" borderId="2" xfId="15"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2" fillId="5" borderId="3" xfId="15" applyFont="1" applyFill="1" applyBorder="1" applyAlignment="1">
      <alignment horizontal="center" vertical="center"/>
    </xf>
    <xf numFmtId="165" fontId="6" fillId="3" borderId="3" xfId="0" applyNumberFormat="1" applyFont="1" applyFill="1" applyBorder="1" applyAlignment="1">
      <alignment horizontal="center" vertical="center" wrapText="1"/>
    </xf>
    <xf numFmtId="0" fontId="2" fillId="0" borderId="0" xfId="1" applyAlignment="1">
      <alignment horizontal="center"/>
    </xf>
    <xf numFmtId="0" fontId="19" fillId="9" borderId="11" xfId="0" applyFont="1" applyFill="1" applyBorder="1" applyAlignment="1">
      <alignment horizontal="center" vertical="center" wrapText="1" readingOrder="2"/>
    </xf>
    <xf numFmtId="0" fontId="19" fillId="9" borderId="4" xfId="0" applyFont="1" applyFill="1" applyBorder="1" applyAlignment="1">
      <alignment horizontal="center" vertical="center" wrapText="1" readingOrder="2"/>
    </xf>
    <xf numFmtId="0" fontId="15" fillId="8" borderId="1" xfId="0" applyFont="1" applyFill="1" applyBorder="1" applyAlignment="1">
      <alignment horizontal="center" vertical="center" wrapText="1" readingOrder="2"/>
    </xf>
    <xf numFmtId="0" fontId="15" fillId="8" borderId="2" xfId="0" applyFont="1" applyFill="1" applyBorder="1" applyAlignment="1">
      <alignment horizontal="center" vertical="center" wrapText="1" readingOrder="2"/>
    </xf>
  </cellXfs>
  <cellStyles count="92">
    <cellStyle name="Comma 2" xfId="3"/>
    <cellStyle name="Comma 2 2" xfId="4"/>
    <cellStyle name="Comma 2 2 2" xfId="91"/>
    <cellStyle name="Normal" xfId="0" builtinId="0"/>
    <cellStyle name="Normal 17" xfId="5"/>
    <cellStyle name="Normal 2" xfId="1"/>
    <cellStyle name="Normal 2 10" xfId="2"/>
    <cellStyle name="Normal 2 11" xfId="6"/>
    <cellStyle name="Normal 2 12" xfId="7"/>
    <cellStyle name="Normal 2 13" xfId="8"/>
    <cellStyle name="Normal 2 14" xfId="9"/>
    <cellStyle name="Normal 2 15" xfId="10"/>
    <cellStyle name="Normal 2 16" xfId="11"/>
    <cellStyle name="Normal 2 17" xfId="12"/>
    <cellStyle name="Normal 2 18" xfId="13"/>
    <cellStyle name="Normal 2 19" xfId="14"/>
    <cellStyle name="Normal 2 2" xfId="15"/>
    <cellStyle name="Normal 2 2 2" xfId="16"/>
    <cellStyle name="Normal 2 2 2 2" xfId="17"/>
    <cellStyle name="Normal 2 2 3" xfId="18"/>
    <cellStyle name="Normal 2 20" xfId="19"/>
    <cellStyle name="Normal 2 21" xfId="20"/>
    <cellStyle name="Normal 2 22" xfId="21"/>
    <cellStyle name="Normal 2 23" xfId="22"/>
    <cellStyle name="Normal 2 24" xfId="23"/>
    <cellStyle name="Normal 2 25" xfId="24"/>
    <cellStyle name="Normal 2 26" xfId="25"/>
    <cellStyle name="Normal 2 27" xfId="26"/>
    <cellStyle name="Normal 2 28" xfId="27"/>
    <cellStyle name="Normal 2 29" xfId="28"/>
    <cellStyle name="Normal 2 3" xfId="29"/>
    <cellStyle name="Normal 2 3 2" xfId="30"/>
    <cellStyle name="Normal 2 30" xfId="31"/>
    <cellStyle name="Normal 2 31" xfId="32"/>
    <cellStyle name="Normal 2 32" xfId="33"/>
    <cellStyle name="Normal 2 33" xfId="34"/>
    <cellStyle name="Normal 2 34" xfId="35"/>
    <cellStyle name="Normal 2 35" xfId="36"/>
    <cellStyle name="Normal 2 36" xfId="37"/>
    <cellStyle name="Normal 2 37" xfId="38"/>
    <cellStyle name="Normal 2 38" xfId="39"/>
    <cellStyle name="Normal 2 39" xfId="40"/>
    <cellStyle name="Normal 2 4" xfId="41"/>
    <cellStyle name="Normal 2 40" xfId="42"/>
    <cellStyle name="Normal 2 41" xfId="43"/>
    <cellStyle name="Normal 2 42" xfId="44"/>
    <cellStyle name="Normal 2 43" xfId="45"/>
    <cellStyle name="Normal 2 44" xfId="46"/>
    <cellStyle name="Normal 2 45" xfId="47"/>
    <cellStyle name="Normal 2 46" xfId="48"/>
    <cellStyle name="Normal 2 47" xfId="49"/>
    <cellStyle name="Normal 2 48" xfId="50"/>
    <cellStyle name="Normal 2 49" xfId="51"/>
    <cellStyle name="Normal 2 5" xfId="52"/>
    <cellStyle name="Normal 2 50" xfId="53"/>
    <cellStyle name="Normal 2 51" xfId="54"/>
    <cellStyle name="Normal 2 52" xfId="55"/>
    <cellStyle name="Normal 2 53" xfId="56"/>
    <cellStyle name="Normal 2 54" xfId="57"/>
    <cellStyle name="Normal 2 55" xfId="58"/>
    <cellStyle name="Normal 2 56" xfId="59"/>
    <cellStyle name="Normal 2 57" xfId="60"/>
    <cellStyle name="Normal 2 58" xfId="61"/>
    <cellStyle name="Normal 2 59" xfId="62"/>
    <cellStyle name="Normal 2 6" xfId="63"/>
    <cellStyle name="Normal 2 60" xfId="64"/>
    <cellStyle name="Normal 2 61" xfId="65"/>
    <cellStyle name="Normal 2 62" xfId="66"/>
    <cellStyle name="Normal 2 63" xfId="67"/>
    <cellStyle name="Normal 2 64" xfId="68"/>
    <cellStyle name="Normal 2 65" xfId="69"/>
    <cellStyle name="Normal 2 66" xfId="70"/>
    <cellStyle name="Normal 2 67" xfId="71"/>
    <cellStyle name="Normal 2 68" xfId="72"/>
    <cellStyle name="Normal 2 7" xfId="73"/>
    <cellStyle name="Normal 2 8" xfId="74"/>
    <cellStyle name="Normal 2 9" xfId="75"/>
    <cellStyle name="Normal 21" xfId="76"/>
    <cellStyle name="Normal 25" xfId="77"/>
    <cellStyle name="Normal 26" xfId="78"/>
    <cellStyle name="Normal 27" xfId="79"/>
    <cellStyle name="Normal 28" xfId="80"/>
    <cellStyle name="Normal 3" xfId="81"/>
    <cellStyle name="Normal 30" xfId="82"/>
    <cellStyle name="Normal 35" xfId="83"/>
    <cellStyle name="Normal 37" xfId="84"/>
    <cellStyle name="Normal 40" xfId="85"/>
    <cellStyle name="Normal 41" xfId="86"/>
    <cellStyle name="Normal 43" xfId="87"/>
    <cellStyle name="Normal 47" xfId="88"/>
    <cellStyle name="Normal 6" xfId="89"/>
    <cellStyle name="Percent 2" xfId="90"/>
  </cellStyles>
  <dxfs count="0"/>
  <tableStyles count="0" defaultTableStyle="TableStyleMedium2" defaultPivotStyle="PivotStyleLight16"/>
  <colors>
    <mruColors>
      <color rgb="FFF12749"/>
      <color rgb="FFFF9900"/>
      <color rgb="FFFF3300"/>
      <color rgb="FF9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'ثبت کد تغذیه در HIS'!$B$1</c:f>
              <c:strCache>
                <c:ptCount val="1"/>
                <c:pt idx="0">
                  <c:v>تعداد کدهای تغذیه ای ثبت شده در HIS در سال 1403</c:v>
                </c:pt>
              </c:strCache>
            </c:strRef>
          </c:tx>
          <c:invertIfNegative val="0"/>
          <c:cat>
            <c:strRef>
              <c:f>'ثبت کد تغذیه در HIS'!$A$2:$A$56</c:f>
              <c:strCache>
                <c:ptCount val="55"/>
                <c:pt idx="0">
                  <c:v>آفتاب هشتم</c:v>
                </c:pt>
                <c:pt idx="1">
                  <c:v>میمه </c:v>
                </c:pt>
                <c:pt idx="2">
                  <c:v>مهرگان</c:v>
                </c:pt>
                <c:pt idx="3">
                  <c:v>577 ارتش</c:v>
                </c:pt>
                <c:pt idx="4">
                  <c:v>امام خمینی جرقویه</c:v>
                </c:pt>
                <c:pt idx="5">
                  <c:v>بوعلی چادگان</c:v>
                </c:pt>
                <c:pt idx="6">
                  <c:v>تیران و کرون </c:v>
                </c:pt>
                <c:pt idx="7">
                  <c:v>حجتیه</c:v>
                </c:pt>
                <c:pt idx="8">
                  <c:v>دهاقان</c:v>
                </c:pt>
                <c:pt idx="9">
                  <c:v>سپاهان</c:v>
                </c:pt>
                <c:pt idx="10">
                  <c:v>شهید رجایی نجف آباد</c:v>
                </c:pt>
                <c:pt idx="11">
                  <c:v> فاطمیه بادرود</c:v>
                </c:pt>
                <c:pt idx="12">
                  <c:v>خاتم الانبیا نطنز</c:v>
                </c:pt>
                <c:pt idx="13">
                  <c:v>حشمتیه نائین</c:v>
                </c:pt>
                <c:pt idx="14">
                  <c:v>مدرس</c:v>
                </c:pt>
                <c:pt idx="15">
                  <c:v>اصفهان</c:v>
                </c:pt>
                <c:pt idx="16">
                  <c:v>فاطمیه خوانسار</c:v>
                </c:pt>
                <c:pt idx="17">
                  <c:v> فریدونشهر</c:v>
                </c:pt>
                <c:pt idx="18">
                  <c:v>شهید بهشتی اردستان</c:v>
                </c:pt>
                <c:pt idx="19">
                  <c:v> گلپایگان </c:v>
                </c:pt>
                <c:pt idx="20">
                  <c:v>زهرای زینبیه</c:v>
                </c:pt>
                <c:pt idx="21">
                  <c:v>سمیرم</c:v>
                </c:pt>
                <c:pt idx="22">
                  <c:v>شهید بهشتی </c:v>
                </c:pt>
                <c:pt idx="23">
                  <c:v>امام حسین(ع)</c:v>
                </c:pt>
                <c:pt idx="24">
                  <c:v>فیض</c:v>
                </c:pt>
                <c:pt idx="25">
                  <c:v>دکترغرضی</c:v>
                </c:pt>
                <c:pt idx="26">
                  <c:v>شهیدرجایی فریدن</c:v>
                </c:pt>
                <c:pt idx="27">
                  <c:v>9 دی منظریه</c:v>
                </c:pt>
                <c:pt idx="28">
                  <c:v>فاطمه الزهرا نجف آباد</c:v>
                </c:pt>
                <c:pt idx="29">
                  <c:v>خانواده</c:v>
                </c:pt>
                <c:pt idx="30">
                  <c:v>سینا</c:v>
                </c:pt>
                <c:pt idx="31">
                  <c:v>امام موسی کاظم (ع)</c:v>
                </c:pt>
                <c:pt idx="32">
                  <c:v>فارابی</c:v>
                </c:pt>
                <c:pt idx="33">
                  <c:v>شفای کلیشاد</c:v>
                </c:pt>
                <c:pt idx="34">
                  <c:v>آیت الله کاشانی</c:v>
                </c:pt>
                <c:pt idx="35">
                  <c:v>اشرفی خمینی شهر</c:v>
                </c:pt>
                <c:pt idx="36">
                  <c:v>عیسی بن مریم</c:v>
                </c:pt>
                <c:pt idx="37">
                  <c:v>شهید مطهری فولادشهر</c:v>
                </c:pt>
                <c:pt idx="38">
                  <c:v>مبارکه</c:v>
                </c:pt>
                <c:pt idx="39">
                  <c:v>گلديس شاهین شهر</c:v>
                </c:pt>
                <c:pt idx="40">
                  <c:v>چمران</c:v>
                </c:pt>
                <c:pt idx="41">
                  <c:v>زهرای مرضیه</c:v>
                </c:pt>
                <c:pt idx="42">
                  <c:v>امیرالمونین(ع) اصفهان</c:v>
                </c:pt>
                <c:pt idx="43">
                  <c:v>سعدی</c:v>
                </c:pt>
                <c:pt idx="44">
                  <c:v>امین </c:v>
                </c:pt>
                <c:pt idx="45">
                  <c:v>شهدای لنجان </c:v>
                </c:pt>
                <c:pt idx="46">
                  <c:v>امیرالمومنین شهرضا</c:v>
                </c:pt>
                <c:pt idx="47">
                  <c:v>امام خمینی فلاورجان</c:v>
                </c:pt>
                <c:pt idx="48">
                  <c:v>امید</c:v>
                </c:pt>
                <c:pt idx="49">
                  <c:v>منتظری نجف آباد</c:v>
                </c:pt>
                <c:pt idx="50">
                  <c:v>شهید صدوقی</c:v>
                </c:pt>
                <c:pt idx="51">
                  <c:v>الزهرا(س)</c:v>
                </c:pt>
                <c:pt idx="52">
                  <c:v>عسكريه</c:v>
                </c:pt>
                <c:pt idx="53">
                  <c:v>شریعتی</c:v>
                </c:pt>
                <c:pt idx="54">
                  <c:v> نور و علی اصغر</c:v>
                </c:pt>
              </c:strCache>
            </c:strRef>
          </c:cat>
          <c:val>
            <c:numRef>
              <c:f>'ثبت کد تغذیه در HIS'!$B$2:$B$56</c:f>
              <c:numCache>
                <c:formatCode>0</c:formatCode>
                <c:ptCount val="55"/>
                <c:pt idx="0">
                  <c:v>0</c:v>
                </c:pt>
                <c:pt idx="1">
                  <c:v>0</c:v>
                </c:pt>
                <c:pt idx="2">
                  <c:v>0</c:v>
                </c:pt>
                <c:pt idx="3">
                  <c:v>0</c:v>
                </c:pt>
                <c:pt idx="4">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0-59DE-4372-AB46-F3618C2A0219}"/>
            </c:ext>
          </c:extLst>
        </c:ser>
        <c:dLbls>
          <c:showLegendKey val="0"/>
          <c:showVal val="0"/>
          <c:showCatName val="0"/>
          <c:showSerName val="0"/>
          <c:showPercent val="0"/>
          <c:showBubbleSize val="0"/>
        </c:dLbls>
        <c:gapWidth val="150"/>
        <c:shape val="box"/>
        <c:axId val="146709504"/>
        <c:axId val="147137280"/>
        <c:axId val="0"/>
      </c:bar3DChart>
      <c:catAx>
        <c:axId val="146709504"/>
        <c:scaling>
          <c:orientation val="minMax"/>
        </c:scaling>
        <c:delete val="0"/>
        <c:axPos val="b"/>
        <c:numFmt formatCode="General" sourceLinked="0"/>
        <c:majorTickMark val="out"/>
        <c:minorTickMark val="none"/>
        <c:tickLblPos val="nextTo"/>
        <c:crossAx val="147137280"/>
        <c:crosses val="autoZero"/>
        <c:auto val="1"/>
        <c:lblAlgn val="ctr"/>
        <c:lblOffset val="100"/>
        <c:noMultiLvlLbl val="0"/>
      </c:catAx>
      <c:valAx>
        <c:axId val="147137280"/>
        <c:scaling>
          <c:orientation val="minMax"/>
        </c:scaling>
        <c:delete val="0"/>
        <c:axPos val="l"/>
        <c:majorGridlines/>
        <c:numFmt formatCode="0" sourceLinked="1"/>
        <c:majorTickMark val="out"/>
        <c:minorTickMark val="none"/>
        <c:tickLblPos val="nextTo"/>
        <c:crossAx val="1467095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'ثبت کد تغذیه در HIS'!$A$58:$A$63</c:f>
              <c:strCache>
                <c:ptCount val="6"/>
                <c:pt idx="0">
                  <c:v>جمع بیمارستانهای خیریه</c:v>
                </c:pt>
                <c:pt idx="1">
                  <c:v>جمع دانشگاهی</c:v>
                </c:pt>
                <c:pt idx="2">
                  <c:v>جمع بیمارستانهای تامین اجتماعی</c:v>
                </c:pt>
                <c:pt idx="3">
                  <c:v>جمع کل استان</c:v>
                </c:pt>
                <c:pt idx="4">
                  <c:v>جمع بیمارستانهای وابسته به سایر مراکز</c:v>
                </c:pt>
                <c:pt idx="5">
                  <c:v>جمع بیمارستانهای خصوصی</c:v>
                </c:pt>
              </c:strCache>
            </c:strRef>
          </c:cat>
          <c:val>
            <c:numRef>
              <c:f>'ثبت کد تغذیه در HIS'!$B$58:$B$63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343-4FDC-BE49-183767D826AF}"/>
            </c:ext>
          </c:extLst>
        </c:ser>
        <c:dLbls>
          <c:showLegendKey val="0"/>
          <c:showVal val="0"/>
          <c:showCatName val="0"/>
          <c:showSerName val="0"/>
          <c:showPercent val="0"/>
          <c:showBubbleSize val="0"/>
        </c:dLbls>
        <c:gapWidth val="150"/>
        <c:shape val="box"/>
        <c:axId val="147158144"/>
        <c:axId val="147159680"/>
        <c:axId val="0"/>
      </c:bar3DChart>
      <c:catAx>
        <c:axId val="147158144"/>
        <c:scaling>
          <c:orientation val="minMax"/>
        </c:scaling>
        <c:delete val="0"/>
        <c:axPos val="b"/>
        <c:numFmt formatCode="General" sourceLinked="0"/>
        <c:majorTickMark val="out"/>
        <c:minorTickMark val="none"/>
        <c:tickLblPos val="nextTo"/>
        <c:crossAx val="147159680"/>
        <c:crosses val="autoZero"/>
        <c:auto val="1"/>
        <c:lblAlgn val="ctr"/>
        <c:lblOffset val="100"/>
        <c:noMultiLvlLbl val="0"/>
      </c:catAx>
      <c:valAx>
        <c:axId val="147159680"/>
        <c:scaling>
          <c:orientation val="minMax"/>
        </c:scaling>
        <c:delete val="0"/>
        <c:axPos val="l"/>
        <c:majorGridlines/>
        <c:numFmt formatCode="0" sourceLinked="1"/>
        <c:majorTickMark val="out"/>
        <c:minorTickMark val="none"/>
        <c:tickLblPos val="nextTo"/>
        <c:crossAx val="1471581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11905</xdr:colOff>
      <xdr:row>3</xdr:row>
      <xdr:rowOff>330993</xdr:rowOff>
    </xdr:from>
    <xdr:to>
      <xdr:col>10</xdr:col>
      <xdr:colOff>333374</xdr:colOff>
      <xdr:row>10</xdr:row>
      <xdr:rowOff>240506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452437</xdr:colOff>
      <xdr:row>45</xdr:row>
      <xdr:rowOff>319087</xdr:rowOff>
    </xdr:from>
    <xdr:to>
      <xdr:col>11</xdr:col>
      <xdr:colOff>166687</xdr:colOff>
      <xdr:row>52</xdr:row>
      <xdr:rowOff>228600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rightToLeft="1" tabSelected="1" zoomScale="80" zoomScaleNormal="80" workbookViewId="0">
      <selection activeCell="D2" sqref="D2"/>
    </sheetView>
  </sheetViews>
  <sheetFormatPr defaultRowHeight="15" x14ac:dyDescent="0.25"/>
  <cols>
    <col min="1" max="1" width="5.85546875" style="14" customWidth="1"/>
    <col min="2" max="3" width="36" style="15" customWidth="1"/>
    <col min="4" max="4" width="20.5703125" style="10" customWidth="1"/>
    <col min="5" max="5" width="36"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G3+D3</f>
        <v>0</v>
      </c>
      <c r="K3" s="131" t="s">
        <v>6</v>
      </c>
      <c r="L3" s="60" t="e">
        <f>(J3/J4)*50</f>
        <v>#DIV/0!</v>
      </c>
      <c r="M3" s="28"/>
      <c r="N3" s="131" t="s">
        <v>6</v>
      </c>
      <c r="O3" s="23" t="e">
        <f>(M3/M4)*50</f>
        <v>#DIV/0!</v>
      </c>
      <c r="P3" s="28"/>
      <c r="Q3" s="131" t="s">
        <v>6</v>
      </c>
      <c r="R3" s="138" t="e">
        <f>(P3/P4)*50</f>
        <v>#DIV/0!</v>
      </c>
      <c r="S3" s="104">
        <f t="shared" ref="S3:S4" si="0">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ref="J4:J31" si="1">G4+D4</f>
        <v>0</v>
      </c>
      <c r="K4" s="134"/>
      <c r="L4" s="24"/>
      <c r="M4" s="28"/>
      <c r="N4" s="134"/>
      <c r="O4" s="24"/>
      <c r="P4" s="28"/>
      <c r="Q4" s="134"/>
      <c r="R4" s="139"/>
      <c r="S4" s="104">
        <f t="shared" si="0"/>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G5+D5</f>
        <v>0</v>
      </c>
      <c r="K5" s="131" t="s">
        <v>10</v>
      </c>
      <c r="L5" s="60" t="e">
        <f>(J5/J6)*100</f>
        <v>#DIV/0!</v>
      </c>
      <c r="M5" s="28"/>
      <c r="N5" s="131" t="s">
        <v>10</v>
      </c>
      <c r="O5" s="23" t="e">
        <f>(M5/M6)*100</f>
        <v>#DIV/0!</v>
      </c>
      <c r="P5" s="28"/>
      <c r="Q5" s="131" t="s">
        <v>10</v>
      </c>
      <c r="R5" s="138" t="e">
        <f>(P5/P6)*100</f>
        <v>#DIV/0!</v>
      </c>
      <c r="S5" s="104">
        <f>P5+M5</f>
        <v>0</v>
      </c>
      <c r="T5" s="141" t="s">
        <v>10</v>
      </c>
      <c r="U5" s="109" t="e">
        <f>(S5/S6)*100</f>
        <v>#DIV/0!</v>
      </c>
      <c r="V5" s="108">
        <f>S5+J5</f>
        <v>0</v>
      </c>
      <c r="W5" s="141" t="s">
        <v>10</v>
      </c>
      <c r="X5" s="60" t="e">
        <f>(V5/V6)*100</f>
        <v>#DIV/0!</v>
      </c>
    </row>
    <row r="6" spans="1:24" ht="44.25" customHeight="1" x14ac:dyDescent="0.25">
      <c r="A6" s="136"/>
      <c r="B6" s="157"/>
      <c r="C6" s="4" t="s">
        <v>9</v>
      </c>
      <c r="D6" s="28"/>
      <c r="E6" s="134"/>
      <c r="F6" s="24"/>
      <c r="G6" s="28"/>
      <c r="H6" s="134"/>
      <c r="I6" s="134"/>
      <c r="J6" s="104">
        <f t="shared" si="1"/>
        <v>0</v>
      </c>
      <c r="K6" s="134"/>
      <c r="L6" s="60"/>
      <c r="M6" s="28"/>
      <c r="N6" s="134"/>
      <c r="O6" s="24"/>
      <c r="P6" s="28"/>
      <c r="Q6" s="134"/>
      <c r="R6" s="139"/>
      <c r="S6" s="104">
        <f t="shared" ref="S6:S31" si="2">P6+M6</f>
        <v>0</v>
      </c>
      <c r="T6" s="142"/>
      <c r="U6" s="109"/>
      <c r="V6" s="108">
        <f t="shared" ref="V6:V31" si="3">S6+J6</f>
        <v>0</v>
      </c>
      <c r="W6" s="142"/>
      <c r="X6" s="60"/>
    </row>
    <row r="7" spans="1:24" ht="42" customHeight="1" x14ac:dyDescent="0.25">
      <c r="A7" s="135">
        <v>3</v>
      </c>
      <c r="B7" s="130" t="s">
        <v>11</v>
      </c>
      <c r="C7" s="19" t="s">
        <v>39</v>
      </c>
      <c r="D7" s="28"/>
      <c r="E7" s="133" t="s">
        <v>47</v>
      </c>
      <c r="F7" s="133"/>
      <c r="G7" s="28"/>
      <c r="H7" s="133" t="s">
        <v>47</v>
      </c>
      <c r="I7" s="133"/>
      <c r="J7" s="104">
        <f t="shared" si="1"/>
        <v>0</v>
      </c>
      <c r="K7" s="25" t="s">
        <v>47</v>
      </c>
      <c r="L7" s="60"/>
      <c r="M7" s="28"/>
      <c r="N7" s="133" t="s">
        <v>47</v>
      </c>
      <c r="O7" s="133"/>
      <c r="P7" s="28"/>
      <c r="Q7" s="133" t="s">
        <v>47</v>
      </c>
      <c r="R7" s="137"/>
      <c r="S7" s="104">
        <f t="shared" si="2"/>
        <v>0</v>
      </c>
      <c r="T7" s="106" t="s">
        <v>47</v>
      </c>
      <c r="U7" s="109"/>
      <c r="V7" s="108">
        <f t="shared" si="3"/>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1"/>
        <v>0</v>
      </c>
      <c r="K8" s="132" t="s">
        <v>14</v>
      </c>
      <c r="L8" s="60" t="e">
        <f>(J8/J9)*100</f>
        <v>#DIV/0!</v>
      </c>
      <c r="M8" s="28"/>
      <c r="N8" s="132" t="s">
        <v>14</v>
      </c>
      <c r="O8" s="23" t="e">
        <f>(M8/M9)*100</f>
        <v>#DIV/0!</v>
      </c>
      <c r="P8" s="28"/>
      <c r="Q8" s="132" t="s">
        <v>14</v>
      </c>
      <c r="R8" s="138" t="e">
        <f>(P8/P9)*100</f>
        <v>#DIV/0!</v>
      </c>
      <c r="S8" s="104">
        <f t="shared" si="2"/>
        <v>0</v>
      </c>
      <c r="T8" s="145" t="s">
        <v>14</v>
      </c>
      <c r="U8" s="109" t="e">
        <f>(S8/S9)*100</f>
        <v>#DIV/0!</v>
      </c>
      <c r="V8" s="108">
        <f t="shared" si="3"/>
        <v>0</v>
      </c>
      <c r="W8" s="145" t="s">
        <v>14</v>
      </c>
      <c r="X8" s="60" t="e">
        <f>(V8/V9)*100</f>
        <v>#DIV/0!</v>
      </c>
    </row>
    <row r="9" spans="1:24" ht="38.25" customHeight="1" x14ac:dyDescent="0.25">
      <c r="A9" s="136"/>
      <c r="B9" s="130"/>
      <c r="C9" s="4" t="s">
        <v>13</v>
      </c>
      <c r="D9" s="28"/>
      <c r="E9" s="134"/>
      <c r="F9" s="24"/>
      <c r="G9" s="28"/>
      <c r="H9" s="134"/>
      <c r="I9" s="134"/>
      <c r="J9" s="104">
        <f t="shared" si="1"/>
        <v>0</v>
      </c>
      <c r="K9" s="134"/>
      <c r="L9" s="60"/>
      <c r="M9" s="28"/>
      <c r="N9" s="134"/>
      <c r="O9" s="24"/>
      <c r="P9" s="28"/>
      <c r="Q9" s="134"/>
      <c r="R9" s="139"/>
      <c r="S9" s="104">
        <f t="shared" si="2"/>
        <v>0</v>
      </c>
      <c r="T9" s="142"/>
      <c r="U9" s="109"/>
      <c r="V9" s="108">
        <f t="shared" si="3"/>
        <v>0</v>
      </c>
      <c r="W9" s="142"/>
      <c r="X9" s="60"/>
    </row>
    <row r="10" spans="1:24" ht="58.5" customHeight="1" x14ac:dyDescent="0.25">
      <c r="A10" s="135">
        <v>4</v>
      </c>
      <c r="B10" s="150" t="s">
        <v>15</v>
      </c>
      <c r="C10" s="19" t="s">
        <v>40</v>
      </c>
      <c r="D10" s="28"/>
      <c r="E10" s="133" t="s">
        <v>48</v>
      </c>
      <c r="F10" s="133"/>
      <c r="G10" s="28"/>
      <c r="H10" s="133" t="s">
        <v>48</v>
      </c>
      <c r="I10" s="133"/>
      <c r="J10" s="104">
        <f t="shared" si="1"/>
        <v>0</v>
      </c>
      <c r="K10" s="25" t="s">
        <v>48</v>
      </c>
      <c r="L10" s="60"/>
      <c r="M10" s="28"/>
      <c r="N10" s="133" t="s">
        <v>48</v>
      </c>
      <c r="O10" s="133"/>
      <c r="P10" s="28"/>
      <c r="Q10" s="133" t="s">
        <v>48</v>
      </c>
      <c r="R10" s="137"/>
      <c r="S10" s="104">
        <f t="shared" si="2"/>
        <v>0</v>
      </c>
      <c r="T10" s="106" t="s">
        <v>48</v>
      </c>
      <c r="U10" s="109"/>
      <c r="V10" s="108">
        <f t="shared" si="3"/>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1"/>
        <v>0</v>
      </c>
      <c r="K11" s="132" t="s">
        <v>18</v>
      </c>
      <c r="L11" s="60" t="e">
        <f>(J11/J12)*100</f>
        <v>#DIV/0!</v>
      </c>
      <c r="M11" s="28"/>
      <c r="N11" s="132" t="s">
        <v>18</v>
      </c>
      <c r="O11" s="23" t="e">
        <f>(M11/M12)*100</f>
        <v>#DIV/0!</v>
      </c>
      <c r="P11" s="28"/>
      <c r="Q11" s="132" t="s">
        <v>18</v>
      </c>
      <c r="R11" s="138" t="e">
        <f>(P11/P12)*100</f>
        <v>#DIV/0!</v>
      </c>
      <c r="S11" s="104">
        <f t="shared" si="2"/>
        <v>0</v>
      </c>
      <c r="T11" s="145" t="s">
        <v>18</v>
      </c>
      <c r="U11" s="109" t="e">
        <f>(S11/S12)*100</f>
        <v>#DIV/0!</v>
      </c>
      <c r="V11" s="108">
        <f t="shared" si="3"/>
        <v>0</v>
      </c>
      <c r="W11" s="145" t="s">
        <v>18</v>
      </c>
      <c r="X11" s="60" t="e">
        <f>(V11/V12)*100</f>
        <v>#DIV/0!</v>
      </c>
    </row>
    <row r="12" spans="1:24" ht="58.5" customHeight="1" x14ac:dyDescent="0.25">
      <c r="A12" s="136"/>
      <c r="B12" s="152"/>
      <c r="C12" s="4" t="s">
        <v>17</v>
      </c>
      <c r="D12" s="28"/>
      <c r="E12" s="134"/>
      <c r="F12" s="24"/>
      <c r="G12" s="28"/>
      <c r="H12" s="134"/>
      <c r="I12" s="134"/>
      <c r="J12" s="104">
        <f t="shared" si="1"/>
        <v>0</v>
      </c>
      <c r="K12" s="134"/>
      <c r="L12" s="60"/>
      <c r="M12" s="28"/>
      <c r="N12" s="134"/>
      <c r="O12" s="24"/>
      <c r="P12" s="28"/>
      <c r="Q12" s="134"/>
      <c r="R12" s="139"/>
      <c r="S12" s="104">
        <f t="shared" si="2"/>
        <v>0</v>
      </c>
      <c r="T12" s="142"/>
      <c r="U12" s="109"/>
      <c r="V12" s="108">
        <f t="shared" si="3"/>
        <v>0</v>
      </c>
      <c r="W12" s="142"/>
      <c r="X12" s="60"/>
    </row>
    <row r="13" spans="1:24" ht="41.25" customHeight="1" x14ac:dyDescent="0.25">
      <c r="A13" s="135">
        <v>5</v>
      </c>
      <c r="B13" s="150" t="s">
        <v>19</v>
      </c>
      <c r="C13" s="19" t="s">
        <v>41</v>
      </c>
      <c r="D13" s="28"/>
      <c r="E13" s="133" t="s">
        <v>49</v>
      </c>
      <c r="F13" s="133"/>
      <c r="G13" s="28"/>
      <c r="H13" s="133" t="s">
        <v>49</v>
      </c>
      <c r="I13" s="133"/>
      <c r="J13" s="104">
        <f t="shared" si="1"/>
        <v>0</v>
      </c>
      <c r="K13" s="25" t="s">
        <v>49</v>
      </c>
      <c r="L13" s="60"/>
      <c r="M13" s="28"/>
      <c r="N13" s="133" t="s">
        <v>49</v>
      </c>
      <c r="O13" s="133"/>
      <c r="P13" s="28"/>
      <c r="Q13" s="133" t="s">
        <v>49</v>
      </c>
      <c r="R13" s="137"/>
      <c r="S13" s="104">
        <f t="shared" si="2"/>
        <v>0</v>
      </c>
      <c r="T13" s="106" t="s">
        <v>49</v>
      </c>
      <c r="U13" s="109"/>
      <c r="V13" s="108">
        <f t="shared" si="3"/>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1"/>
        <v>0</v>
      </c>
      <c r="K14" s="132" t="s">
        <v>22</v>
      </c>
      <c r="L14" s="60" t="e">
        <f>(J14/J15)*100</f>
        <v>#DIV/0!</v>
      </c>
      <c r="M14" s="28"/>
      <c r="N14" s="132" t="s">
        <v>22</v>
      </c>
      <c r="O14" s="23" t="e">
        <f>(M14/M15)*100</f>
        <v>#DIV/0!</v>
      </c>
      <c r="P14" s="28"/>
      <c r="Q14" s="132" t="s">
        <v>22</v>
      </c>
      <c r="R14" s="138" t="e">
        <f>(P14/P15)*100</f>
        <v>#DIV/0!</v>
      </c>
      <c r="S14" s="104">
        <f t="shared" si="2"/>
        <v>0</v>
      </c>
      <c r="T14" s="145" t="s">
        <v>22</v>
      </c>
      <c r="U14" s="109" t="e">
        <f>(S14/S15)*100</f>
        <v>#DIV/0!</v>
      </c>
      <c r="V14" s="108">
        <f t="shared" si="3"/>
        <v>0</v>
      </c>
      <c r="W14" s="145" t="s">
        <v>22</v>
      </c>
      <c r="X14" s="60" t="e">
        <f>(V14/V15)*100</f>
        <v>#DIV/0!</v>
      </c>
    </row>
    <row r="15" spans="1:24" ht="39.75" customHeight="1" x14ac:dyDescent="0.25">
      <c r="A15" s="136"/>
      <c r="B15" s="152"/>
      <c r="C15" s="4" t="s">
        <v>21</v>
      </c>
      <c r="D15" s="28"/>
      <c r="E15" s="134"/>
      <c r="F15" s="24"/>
      <c r="G15" s="28"/>
      <c r="H15" s="134"/>
      <c r="I15" s="134"/>
      <c r="J15" s="104">
        <f t="shared" si="1"/>
        <v>0</v>
      </c>
      <c r="K15" s="134"/>
      <c r="L15" s="60"/>
      <c r="M15" s="28"/>
      <c r="N15" s="134"/>
      <c r="O15" s="24"/>
      <c r="P15" s="28"/>
      <c r="Q15" s="134"/>
      <c r="R15" s="139"/>
      <c r="S15" s="104">
        <f t="shared" si="2"/>
        <v>0</v>
      </c>
      <c r="T15" s="142"/>
      <c r="U15" s="109"/>
      <c r="V15" s="108">
        <f t="shared" si="3"/>
        <v>0</v>
      </c>
      <c r="W15" s="142"/>
      <c r="X15" s="60"/>
    </row>
    <row r="16" spans="1:24" ht="33.75" customHeight="1" x14ac:dyDescent="0.25">
      <c r="A16" s="135">
        <v>6</v>
      </c>
      <c r="B16" s="150" t="s">
        <v>23</v>
      </c>
      <c r="C16" s="19" t="s">
        <v>44</v>
      </c>
      <c r="D16" s="28"/>
      <c r="E16" s="133" t="s">
        <v>50</v>
      </c>
      <c r="F16" s="133"/>
      <c r="G16" s="28"/>
      <c r="H16" s="133" t="s">
        <v>50</v>
      </c>
      <c r="I16" s="133"/>
      <c r="J16" s="104">
        <f t="shared" si="1"/>
        <v>0</v>
      </c>
      <c r="K16" s="25" t="s">
        <v>50</v>
      </c>
      <c r="L16" s="60"/>
      <c r="M16" s="28"/>
      <c r="N16" s="133" t="s">
        <v>50</v>
      </c>
      <c r="O16" s="133"/>
      <c r="P16" s="28"/>
      <c r="Q16" s="133" t="s">
        <v>50</v>
      </c>
      <c r="R16" s="137"/>
      <c r="S16" s="104">
        <f t="shared" si="2"/>
        <v>0</v>
      </c>
      <c r="T16" s="106" t="s">
        <v>50</v>
      </c>
      <c r="U16" s="109"/>
      <c r="V16" s="108">
        <f t="shared" si="3"/>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1"/>
        <v>0</v>
      </c>
      <c r="K17" s="131" t="s">
        <v>26</v>
      </c>
      <c r="L17" s="60" t="e">
        <f>(J17/J18)*100</f>
        <v>#DIV/0!</v>
      </c>
      <c r="M17" s="28"/>
      <c r="N17" s="131" t="s">
        <v>26</v>
      </c>
      <c r="O17" s="23" t="e">
        <f>(M17/M18)*100</f>
        <v>#DIV/0!</v>
      </c>
      <c r="P17" s="28"/>
      <c r="Q17" s="131" t="s">
        <v>26</v>
      </c>
      <c r="R17" s="138" t="e">
        <f>(P17/P18)*100</f>
        <v>#DIV/0!</v>
      </c>
      <c r="S17" s="104">
        <f t="shared" si="2"/>
        <v>0</v>
      </c>
      <c r="T17" s="141" t="s">
        <v>26</v>
      </c>
      <c r="U17" s="109" t="e">
        <f>(S17/S18)*100</f>
        <v>#DIV/0!</v>
      </c>
      <c r="V17" s="108">
        <f t="shared" si="3"/>
        <v>0</v>
      </c>
      <c r="W17" s="141" t="s">
        <v>26</v>
      </c>
      <c r="X17" s="60" t="e">
        <f>(V17/V18)*100</f>
        <v>#DIV/0!</v>
      </c>
    </row>
    <row r="18" spans="1:24" ht="42.75" customHeight="1" x14ac:dyDescent="0.25">
      <c r="A18" s="136"/>
      <c r="B18" s="152"/>
      <c r="C18" s="4" t="s">
        <v>25</v>
      </c>
      <c r="D18" s="28"/>
      <c r="E18" s="134"/>
      <c r="F18" s="24"/>
      <c r="G18" s="28"/>
      <c r="H18" s="134"/>
      <c r="I18" s="134"/>
      <c r="J18" s="104">
        <f t="shared" si="1"/>
        <v>0</v>
      </c>
      <c r="K18" s="134"/>
      <c r="L18" s="60"/>
      <c r="M18" s="28"/>
      <c r="N18" s="134"/>
      <c r="O18" s="24"/>
      <c r="P18" s="28"/>
      <c r="Q18" s="134"/>
      <c r="R18" s="139"/>
      <c r="S18" s="104">
        <f t="shared" si="2"/>
        <v>0</v>
      </c>
      <c r="T18" s="142"/>
      <c r="U18" s="109"/>
      <c r="V18" s="108">
        <f t="shared" si="3"/>
        <v>0</v>
      </c>
      <c r="W18" s="142"/>
      <c r="X18" s="60"/>
    </row>
    <row r="19" spans="1:24" ht="58.5" customHeight="1" x14ac:dyDescent="0.25">
      <c r="A19" s="135">
        <v>7</v>
      </c>
      <c r="B19" s="150" t="s">
        <v>27</v>
      </c>
      <c r="C19" s="20" t="s">
        <v>42</v>
      </c>
      <c r="D19" s="28"/>
      <c r="E19" s="143" t="s">
        <v>51</v>
      </c>
      <c r="F19" s="143"/>
      <c r="G19" s="28"/>
      <c r="H19" s="143" t="s">
        <v>51</v>
      </c>
      <c r="I19" s="143"/>
      <c r="J19" s="104">
        <f t="shared" si="1"/>
        <v>0</v>
      </c>
      <c r="K19" s="26" t="s">
        <v>51</v>
      </c>
      <c r="L19" s="60"/>
      <c r="M19" s="28"/>
      <c r="N19" s="143" t="s">
        <v>51</v>
      </c>
      <c r="O19" s="143"/>
      <c r="P19" s="28"/>
      <c r="Q19" s="143" t="s">
        <v>51</v>
      </c>
      <c r="R19" s="144"/>
      <c r="S19" s="104">
        <f t="shared" si="2"/>
        <v>0</v>
      </c>
      <c r="T19" s="107" t="s">
        <v>51</v>
      </c>
      <c r="U19" s="109"/>
      <c r="V19" s="108">
        <f t="shared" si="3"/>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1"/>
        <v>0</v>
      </c>
      <c r="K20" s="133" t="s">
        <v>30</v>
      </c>
      <c r="L20" s="60" t="e">
        <f>(J20/J21)*100</f>
        <v>#DIV/0!</v>
      </c>
      <c r="M20" s="28"/>
      <c r="N20" s="133" t="s">
        <v>30</v>
      </c>
      <c r="O20" s="23" t="e">
        <f>(M20/M21)*100</f>
        <v>#DIV/0!</v>
      </c>
      <c r="P20" s="28"/>
      <c r="Q20" s="133" t="s">
        <v>30</v>
      </c>
      <c r="R20" s="138" t="e">
        <f>(P20/P21)*100</f>
        <v>#DIV/0!</v>
      </c>
      <c r="S20" s="104">
        <f t="shared" si="2"/>
        <v>0</v>
      </c>
      <c r="T20" s="140" t="s">
        <v>30</v>
      </c>
      <c r="U20" s="109" t="e">
        <f>(S20/S21)*100</f>
        <v>#DIV/0!</v>
      </c>
      <c r="V20" s="108">
        <f t="shared" si="3"/>
        <v>0</v>
      </c>
      <c r="W20" s="140" t="s">
        <v>30</v>
      </c>
      <c r="X20" s="60" t="e">
        <f>(V20/V21)*100</f>
        <v>#DIV/0!</v>
      </c>
    </row>
    <row r="21" spans="1:24" ht="58.5" customHeight="1" x14ac:dyDescent="0.25">
      <c r="A21" s="136"/>
      <c r="B21" s="152"/>
      <c r="C21" s="4" t="s">
        <v>29</v>
      </c>
      <c r="D21" s="28"/>
      <c r="E21" s="133"/>
      <c r="F21" s="24"/>
      <c r="G21" s="28"/>
      <c r="H21" s="133"/>
      <c r="I21" s="134"/>
      <c r="J21" s="104">
        <f t="shared" si="1"/>
        <v>0</v>
      </c>
      <c r="K21" s="133"/>
      <c r="L21" s="60"/>
      <c r="M21" s="28"/>
      <c r="N21" s="133"/>
      <c r="O21" s="24"/>
      <c r="P21" s="28"/>
      <c r="Q21" s="133"/>
      <c r="R21" s="139"/>
      <c r="S21" s="104">
        <f t="shared" si="2"/>
        <v>0</v>
      </c>
      <c r="T21" s="140"/>
      <c r="U21" s="109"/>
      <c r="V21" s="108">
        <f t="shared" si="3"/>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1"/>
        <v>0</v>
      </c>
      <c r="K22" s="131" t="s">
        <v>65</v>
      </c>
      <c r="L22" s="60" t="e">
        <f>(J22/J23)*100</f>
        <v>#DIV/0!</v>
      </c>
      <c r="M22" s="28"/>
      <c r="N22" s="131" t="s">
        <v>65</v>
      </c>
      <c r="O22" s="23" t="e">
        <f>(M22/M23)*100</f>
        <v>#DIV/0!</v>
      </c>
      <c r="P22" s="28"/>
      <c r="Q22" s="131" t="s">
        <v>65</v>
      </c>
      <c r="R22" s="138" t="e">
        <f>(P22/P23)*100</f>
        <v>#DIV/0!</v>
      </c>
      <c r="S22" s="104">
        <f t="shared" si="2"/>
        <v>0</v>
      </c>
      <c r="T22" s="141" t="s">
        <v>65</v>
      </c>
      <c r="U22" s="109" t="e">
        <f>(S22/S23)*100</f>
        <v>#DIV/0!</v>
      </c>
      <c r="V22" s="108">
        <f t="shared" si="3"/>
        <v>0</v>
      </c>
      <c r="W22" s="141" t="s">
        <v>65</v>
      </c>
      <c r="X22" s="60" t="e">
        <f>(V22/V23)*100</f>
        <v>#DIV/0!</v>
      </c>
    </row>
    <row r="23" spans="1:24" ht="58.5" customHeight="1" x14ac:dyDescent="0.25">
      <c r="A23" s="136"/>
      <c r="B23" s="149"/>
      <c r="C23" s="4" t="s">
        <v>32</v>
      </c>
      <c r="D23" s="28"/>
      <c r="E23" s="134"/>
      <c r="F23" s="24"/>
      <c r="G23" s="28"/>
      <c r="H23" s="134"/>
      <c r="I23" s="134"/>
      <c r="J23" s="104">
        <f t="shared" si="1"/>
        <v>0</v>
      </c>
      <c r="K23" s="134"/>
      <c r="L23" s="60"/>
      <c r="M23" s="28"/>
      <c r="N23" s="134"/>
      <c r="O23" s="24"/>
      <c r="P23" s="28"/>
      <c r="Q23" s="134"/>
      <c r="R23" s="139"/>
      <c r="S23" s="104">
        <f t="shared" si="2"/>
        <v>0</v>
      </c>
      <c r="T23" s="142"/>
      <c r="U23" s="109"/>
      <c r="V23" s="108">
        <f t="shared" si="3"/>
        <v>0</v>
      </c>
      <c r="W23" s="142"/>
      <c r="X23" s="60"/>
    </row>
    <row r="24" spans="1:24" ht="58.5" customHeight="1" x14ac:dyDescent="0.25">
      <c r="A24" s="135">
        <v>9</v>
      </c>
      <c r="B24" s="147" t="s">
        <v>33</v>
      </c>
      <c r="C24" s="19" t="s">
        <v>43</v>
      </c>
      <c r="D24" s="28"/>
      <c r="E24" s="133" t="s">
        <v>52</v>
      </c>
      <c r="F24" s="133"/>
      <c r="G24" s="28"/>
      <c r="H24" s="133" t="s">
        <v>52</v>
      </c>
      <c r="I24" s="133"/>
      <c r="J24" s="104">
        <f t="shared" si="1"/>
        <v>0</v>
      </c>
      <c r="K24" s="25" t="s">
        <v>52</v>
      </c>
      <c r="L24" s="60"/>
      <c r="M24" s="28"/>
      <c r="N24" s="133" t="s">
        <v>52</v>
      </c>
      <c r="O24" s="133"/>
      <c r="P24" s="28"/>
      <c r="Q24" s="133" t="s">
        <v>52</v>
      </c>
      <c r="R24" s="137"/>
      <c r="S24" s="104">
        <f t="shared" si="2"/>
        <v>0</v>
      </c>
      <c r="T24" s="106" t="s">
        <v>52</v>
      </c>
      <c r="U24" s="109"/>
      <c r="V24" s="108">
        <f t="shared" si="3"/>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1"/>
        <v>0</v>
      </c>
      <c r="K25" s="131" t="s">
        <v>36</v>
      </c>
      <c r="L25" s="60" t="e">
        <f>(J25/J26)*100</f>
        <v>#DIV/0!</v>
      </c>
      <c r="M25" s="28"/>
      <c r="N25" s="131" t="s">
        <v>36</v>
      </c>
      <c r="O25" s="23" t="e">
        <f>(M25/M26)*100</f>
        <v>#DIV/0!</v>
      </c>
      <c r="P25" s="28"/>
      <c r="Q25" s="131" t="s">
        <v>36</v>
      </c>
      <c r="R25" s="138" t="e">
        <f>(P25/P26)*100</f>
        <v>#DIV/0!</v>
      </c>
      <c r="S25" s="104">
        <f t="shared" si="2"/>
        <v>0</v>
      </c>
      <c r="T25" s="141" t="s">
        <v>36</v>
      </c>
      <c r="U25" s="109" t="e">
        <f>(S25/S26)*100</f>
        <v>#DIV/0!</v>
      </c>
      <c r="V25" s="108">
        <f t="shared" si="3"/>
        <v>0</v>
      </c>
      <c r="W25" s="141" t="s">
        <v>36</v>
      </c>
      <c r="X25" s="60" t="e">
        <f>(V25/V26)*100</f>
        <v>#DIV/0!</v>
      </c>
    </row>
    <row r="26" spans="1:24" ht="58.5" customHeight="1" x14ac:dyDescent="0.25">
      <c r="A26" s="136"/>
      <c r="B26" s="149"/>
      <c r="C26" s="4" t="s">
        <v>35</v>
      </c>
      <c r="D26" s="28"/>
      <c r="E26" s="134"/>
      <c r="F26" s="24"/>
      <c r="G26" s="28"/>
      <c r="H26" s="134"/>
      <c r="I26" s="134"/>
      <c r="J26" s="104">
        <f t="shared" si="1"/>
        <v>0</v>
      </c>
      <c r="K26" s="134"/>
      <c r="L26" s="60"/>
      <c r="M26" s="28"/>
      <c r="N26" s="134"/>
      <c r="O26" s="24"/>
      <c r="P26" s="28"/>
      <c r="Q26" s="134"/>
      <c r="R26" s="139"/>
      <c r="S26" s="104">
        <f t="shared" si="2"/>
        <v>0</v>
      </c>
      <c r="T26" s="142"/>
      <c r="U26" s="109"/>
      <c r="V26" s="108">
        <f t="shared" si="3"/>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1"/>
        <v>0</v>
      </c>
      <c r="K27" s="21" t="s">
        <v>37</v>
      </c>
      <c r="L27" s="60" t="e">
        <f>(J27/J28)*100</f>
        <v>#DIV/0!</v>
      </c>
      <c r="M27" s="28"/>
      <c r="N27" s="21" t="s">
        <v>37</v>
      </c>
      <c r="O27" s="21" t="e">
        <f>(M27/M28)*100</f>
        <v>#DIV/0!</v>
      </c>
      <c r="P27" s="28"/>
      <c r="Q27" s="21" t="s">
        <v>37</v>
      </c>
      <c r="R27" s="25" t="e">
        <f>(P27/P28)*100</f>
        <v>#DIV/0!</v>
      </c>
      <c r="S27" s="104">
        <f t="shared" si="2"/>
        <v>0</v>
      </c>
      <c r="T27" s="19" t="s">
        <v>37</v>
      </c>
      <c r="U27" s="109" t="e">
        <f>(S27/S28)*100</f>
        <v>#DIV/0!</v>
      </c>
      <c r="V27" s="108">
        <f t="shared" si="3"/>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1"/>
        <v>0</v>
      </c>
      <c r="K28" s="131" t="s">
        <v>46</v>
      </c>
      <c r="L28" s="60" t="e">
        <f>(J28/J29)*100</f>
        <v>#DIV/0!</v>
      </c>
      <c r="M28" s="28"/>
      <c r="N28" s="131" t="s">
        <v>46</v>
      </c>
      <c r="O28" s="23" t="e">
        <f>(M28/M29)*100</f>
        <v>#DIV/0!</v>
      </c>
      <c r="P28" s="28"/>
      <c r="Q28" s="131" t="s">
        <v>46</v>
      </c>
      <c r="R28" s="138" t="e">
        <f>(P28/P29)*100</f>
        <v>#DIV/0!</v>
      </c>
      <c r="S28" s="104">
        <f t="shared" si="2"/>
        <v>0</v>
      </c>
      <c r="T28" s="141" t="s">
        <v>46</v>
      </c>
      <c r="U28" s="109" t="e">
        <f>(S28/S29)*100</f>
        <v>#DIV/0!</v>
      </c>
      <c r="V28" s="108">
        <f t="shared" si="3"/>
        <v>0</v>
      </c>
      <c r="W28" s="141" t="s">
        <v>46</v>
      </c>
      <c r="X28" s="60" t="e">
        <f>(V28/V29)*100</f>
        <v>#DIV/0!</v>
      </c>
    </row>
    <row r="29" spans="1:24" ht="58.5" customHeight="1" x14ac:dyDescent="0.25">
      <c r="A29" s="136"/>
      <c r="B29" s="130"/>
      <c r="C29" s="19" t="s">
        <v>53</v>
      </c>
      <c r="D29" s="28"/>
      <c r="E29" s="134"/>
      <c r="F29" s="24"/>
      <c r="G29" s="28"/>
      <c r="H29" s="134"/>
      <c r="I29" s="134"/>
      <c r="J29" s="104">
        <f t="shared" si="1"/>
        <v>0</v>
      </c>
      <c r="K29" s="134"/>
      <c r="L29" s="60"/>
      <c r="M29" s="28"/>
      <c r="N29" s="134"/>
      <c r="O29" s="24"/>
      <c r="P29" s="28"/>
      <c r="Q29" s="134"/>
      <c r="R29" s="139"/>
      <c r="S29" s="104">
        <f t="shared" si="2"/>
        <v>0</v>
      </c>
      <c r="T29" s="142"/>
      <c r="U29" s="109"/>
      <c r="V29" s="108">
        <f t="shared" si="3"/>
        <v>0</v>
      </c>
      <c r="W29" s="142"/>
      <c r="X29" s="60"/>
    </row>
    <row r="30" spans="1:24" ht="58.5" customHeight="1" x14ac:dyDescent="0.25">
      <c r="A30" s="130"/>
      <c r="B30" s="130" t="s">
        <v>59</v>
      </c>
      <c r="C30" s="9" t="s">
        <v>58</v>
      </c>
      <c r="D30" s="28"/>
      <c r="E30" s="131" t="s">
        <v>60</v>
      </c>
      <c r="F30" s="23" t="e">
        <f>(D30/D31)*100</f>
        <v>#DIV/0!</v>
      </c>
      <c r="G30" s="28"/>
      <c r="H30" s="131" t="s">
        <v>60</v>
      </c>
      <c r="I30" s="133" t="e">
        <f>(G30/G31)*100</f>
        <v>#DIV/0!</v>
      </c>
      <c r="J30" s="104">
        <f t="shared" si="1"/>
        <v>0</v>
      </c>
      <c r="K30" s="133" t="s">
        <v>60</v>
      </c>
      <c r="L30" s="117" t="e">
        <f>(J30/J31)*100</f>
        <v>#DIV/0!</v>
      </c>
      <c r="M30" s="28"/>
      <c r="N30" s="133" t="s">
        <v>60</v>
      </c>
      <c r="O30" s="21" t="e">
        <f>(M30/M31)*100</f>
        <v>#DIV/0!</v>
      </c>
      <c r="P30" s="28"/>
      <c r="Q30" s="133" t="s">
        <v>60</v>
      </c>
      <c r="R30" s="133" t="e">
        <f>(P30/P31)*100</f>
        <v>#DIV/0!</v>
      </c>
      <c r="S30" s="104">
        <f t="shared" si="2"/>
        <v>0</v>
      </c>
      <c r="T30" s="133" t="s">
        <v>60</v>
      </c>
      <c r="U30" s="117" t="e">
        <f>(S30/S31)*100</f>
        <v>#DIV/0!</v>
      </c>
      <c r="V30" s="108">
        <f t="shared" si="3"/>
        <v>0</v>
      </c>
      <c r="W30" s="133" t="s">
        <v>60</v>
      </c>
      <c r="X30" s="117" t="e">
        <f>(V30/V31)*100</f>
        <v>#DIV/0!</v>
      </c>
    </row>
    <row r="31" spans="1:24" ht="58.5" customHeight="1" x14ac:dyDescent="0.25">
      <c r="A31" s="130"/>
      <c r="B31" s="130"/>
      <c r="C31" s="21" t="s">
        <v>57</v>
      </c>
      <c r="D31" s="115"/>
      <c r="E31" s="132"/>
      <c r="F31" s="116"/>
      <c r="G31" s="115"/>
      <c r="H31" s="132"/>
      <c r="I31" s="133"/>
      <c r="J31" s="104">
        <f t="shared" si="1"/>
        <v>0</v>
      </c>
      <c r="K31" s="133"/>
      <c r="L31" s="117"/>
      <c r="M31" s="28"/>
      <c r="N31" s="133"/>
      <c r="O31" s="21"/>
      <c r="P31" s="28"/>
      <c r="Q31" s="133"/>
      <c r="R31" s="133"/>
      <c r="S31" s="104">
        <f t="shared" si="2"/>
        <v>0</v>
      </c>
      <c r="T31" s="133"/>
      <c r="U31" s="117"/>
      <c r="V31" s="108">
        <f t="shared" si="3"/>
        <v>0</v>
      </c>
      <c r="W31" s="133"/>
      <c r="X31" s="117"/>
    </row>
    <row r="32" spans="1:24" ht="84.75" customHeight="1" x14ac:dyDescent="0.25">
      <c r="A32" s="122"/>
      <c r="B32" s="11" t="s">
        <v>190</v>
      </c>
      <c r="C32" s="11" t="s">
        <v>180</v>
      </c>
      <c r="D32" s="11" t="s">
        <v>172</v>
      </c>
      <c r="E32" s="11" t="s">
        <v>173</v>
      </c>
      <c r="F32" s="103" t="s">
        <v>174</v>
      </c>
      <c r="G32" s="12" t="s">
        <v>175</v>
      </c>
      <c r="H32" s="11" t="s">
        <v>176</v>
      </c>
      <c r="I32" s="103" t="s">
        <v>177</v>
      </c>
      <c r="J32" s="103" t="s">
        <v>178</v>
      </c>
      <c r="L32" s="125"/>
      <c r="M32" s="124"/>
      <c r="N32" s="124"/>
      <c r="O32" s="126"/>
      <c r="P32" s="124"/>
      <c r="Q32" s="124"/>
      <c r="R32" s="124"/>
      <c r="S32" s="123"/>
      <c r="T32" s="124"/>
      <c r="U32" s="125"/>
      <c r="V32" s="127"/>
      <c r="W32" s="124"/>
      <c r="X32" s="125"/>
    </row>
    <row r="33" spans="1:24" ht="58.5" customHeight="1" x14ac:dyDescent="0.25">
      <c r="A33" s="130" t="s">
        <v>182</v>
      </c>
      <c r="B33" s="130"/>
      <c r="C33" s="25" t="s">
        <v>179</v>
      </c>
      <c r="D33" s="114"/>
      <c r="E33" s="113"/>
      <c r="F33" s="114">
        <f>D33+E33</f>
        <v>0</v>
      </c>
      <c r="G33" s="114"/>
      <c r="H33" s="114"/>
      <c r="I33" s="114">
        <f>G33+H33</f>
        <v>0</v>
      </c>
      <c r="J33" s="114">
        <f>F33+I33</f>
        <v>0</v>
      </c>
      <c r="L33" s="125"/>
      <c r="M33" s="124"/>
      <c r="N33" s="124"/>
      <c r="O33" s="126"/>
      <c r="P33" s="124"/>
      <c r="Q33" s="124"/>
      <c r="R33" s="124"/>
      <c r="S33" s="123"/>
      <c r="T33" s="124"/>
      <c r="U33" s="125"/>
      <c r="V33" s="127"/>
      <c r="W33" s="124"/>
      <c r="X33" s="125"/>
    </row>
    <row r="34" spans="1:24" ht="58.5" customHeight="1" x14ac:dyDescent="0.25">
      <c r="A34" s="130"/>
      <c r="B34" s="130"/>
      <c r="C34" s="25" t="s">
        <v>181</v>
      </c>
      <c r="D34" s="114"/>
      <c r="E34" s="114"/>
      <c r="F34" s="114">
        <f t="shared" ref="F34:F44" si="4">D34+E34</f>
        <v>0</v>
      </c>
      <c r="G34" s="114"/>
      <c r="H34" s="114"/>
      <c r="I34" s="114">
        <f t="shared" ref="I34:I46" si="5">G34+H34</f>
        <v>0</v>
      </c>
      <c r="J34" s="114">
        <f t="shared" ref="J34:J44" si="6">F34+I34</f>
        <v>0</v>
      </c>
      <c r="L34" s="125"/>
      <c r="M34" s="124"/>
      <c r="N34" s="124"/>
      <c r="O34" s="126"/>
      <c r="P34" s="124"/>
      <c r="Q34" s="124"/>
      <c r="R34" s="124"/>
      <c r="S34" s="123"/>
      <c r="T34" s="124"/>
      <c r="U34" s="125"/>
      <c r="V34" s="127"/>
      <c r="W34" s="124"/>
      <c r="X34" s="125"/>
    </row>
    <row r="35" spans="1:24" ht="58.5" customHeight="1" x14ac:dyDescent="0.25">
      <c r="A35" s="130" t="s">
        <v>183</v>
      </c>
      <c r="B35" s="130"/>
      <c r="C35" s="25" t="s">
        <v>179</v>
      </c>
      <c r="D35" s="114"/>
      <c r="E35" s="114"/>
      <c r="F35" s="114">
        <f t="shared" si="4"/>
        <v>0</v>
      </c>
      <c r="G35" s="114"/>
      <c r="H35" s="114"/>
      <c r="I35" s="114">
        <f t="shared" si="5"/>
        <v>0</v>
      </c>
      <c r="J35" s="114">
        <f t="shared" si="6"/>
        <v>0</v>
      </c>
      <c r="L35" s="125"/>
      <c r="M35" s="124"/>
      <c r="N35" s="124"/>
      <c r="O35" s="126"/>
      <c r="P35" s="124"/>
      <c r="Q35" s="124"/>
      <c r="R35" s="124"/>
      <c r="S35" s="123"/>
      <c r="T35" s="124"/>
      <c r="U35" s="125"/>
      <c r="V35" s="127"/>
      <c r="W35" s="124"/>
      <c r="X35" s="125"/>
    </row>
    <row r="36" spans="1:24" ht="58.5" customHeight="1" x14ac:dyDescent="0.25">
      <c r="A36" s="130"/>
      <c r="B36" s="130"/>
      <c r="C36" s="25" t="s">
        <v>181</v>
      </c>
      <c r="D36" s="114"/>
      <c r="E36" s="114"/>
      <c r="F36" s="114">
        <f t="shared" si="4"/>
        <v>0</v>
      </c>
      <c r="G36" s="114"/>
      <c r="H36" s="114"/>
      <c r="I36" s="114">
        <f t="shared" si="5"/>
        <v>0</v>
      </c>
      <c r="J36" s="114">
        <f t="shared" si="6"/>
        <v>0</v>
      </c>
      <c r="L36" s="125"/>
      <c r="M36" s="124"/>
      <c r="N36" s="124"/>
      <c r="O36" s="126"/>
      <c r="P36" s="124"/>
      <c r="Q36" s="124"/>
      <c r="R36" s="124"/>
      <c r="S36" s="123"/>
      <c r="T36" s="124"/>
      <c r="U36" s="125"/>
      <c r="V36" s="127"/>
      <c r="W36" s="124"/>
      <c r="X36" s="125"/>
    </row>
    <row r="37" spans="1:24" ht="58.5" customHeight="1" x14ac:dyDescent="0.25">
      <c r="A37" s="130" t="s">
        <v>185</v>
      </c>
      <c r="B37" s="130"/>
      <c r="C37" s="25" t="s">
        <v>179</v>
      </c>
      <c r="D37" s="114"/>
      <c r="E37" s="114"/>
      <c r="F37" s="114">
        <f t="shared" si="4"/>
        <v>0</v>
      </c>
      <c r="G37" s="114"/>
      <c r="H37" s="114"/>
      <c r="I37" s="114">
        <f t="shared" si="5"/>
        <v>0</v>
      </c>
      <c r="J37" s="114">
        <f t="shared" si="6"/>
        <v>0</v>
      </c>
      <c r="L37" s="125"/>
      <c r="M37" s="124"/>
      <c r="N37" s="124"/>
      <c r="O37" s="126"/>
      <c r="P37" s="124"/>
      <c r="Q37" s="124"/>
      <c r="R37" s="124"/>
      <c r="S37" s="123"/>
      <c r="T37" s="124"/>
      <c r="U37" s="125"/>
      <c r="V37" s="127"/>
      <c r="W37" s="124"/>
      <c r="X37" s="125"/>
    </row>
    <row r="38" spans="1:24" ht="58.5" customHeight="1" x14ac:dyDescent="0.25">
      <c r="A38" s="130"/>
      <c r="B38" s="130"/>
      <c r="C38" s="25" t="s">
        <v>181</v>
      </c>
      <c r="D38" s="114"/>
      <c r="E38" s="114"/>
      <c r="F38" s="114">
        <f t="shared" si="4"/>
        <v>0</v>
      </c>
      <c r="G38" s="114"/>
      <c r="H38" s="114"/>
      <c r="I38" s="114">
        <f t="shared" si="5"/>
        <v>0</v>
      </c>
      <c r="J38" s="114">
        <f t="shared" si="6"/>
        <v>0</v>
      </c>
      <c r="L38" s="125"/>
      <c r="M38" s="124"/>
      <c r="N38" s="124"/>
      <c r="O38" s="126"/>
      <c r="P38" s="124"/>
      <c r="Q38" s="124"/>
      <c r="R38" s="124"/>
      <c r="S38" s="123"/>
      <c r="T38" s="124"/>
      <c r="U38" s="125"/>
      <c r="V38" s="127"/>
      <c r="W38" s="124"/>
      <c r="X38" s="125"/>
    </row>
    <row r="39" spans="1:24" ht="58.5" customHeight="1" x14ac:dyDescent="0.25">
      <c r="A39" s="147" t="s">
        <v>186</v>
      </c>
      <c r="B39" s="130"/>
      <c r="C39" s="25" t="s">
        <v>179</v>
      </c>
      <c r="D39" s="114"/>
      <c r="E39" s="114"/>
      <c r="F39" s="114">
        <f t="shared" si="4"/>
        <v>0</v>
      </c>
      <c r="G39" s="114"/>
      <c r="H39" s="114"/>
      <c r="I39" s="114">
        <f t="shared" si="5"/>
        <v>0</v>
      </c>
      <c r="J39" s="114">
        <f t="shared" si="6"/>
        <v>0</v>
      </c>
      <c r="L39" s="125"/>
      <c r="M39" s="124"/>
      <c r="N39" s="124"/>
      <c r="O39" s="126"/>
      <c r="P39" s="124"/>
      <c r="Q39" s="124"/>
      <c r="R39" s="124"/>
      <c r="S39" s="123"/>
      <c r="T39" s="124"/>
      <c r="U39" s="125"/>
      <c r="V39" s="127"/>
      <c r="W39" s="124"/>
      <c r="X39" s="125"/>
    </row>
    <row r="40" spans="1:24" ht="58.5" customHeight="1" x14ac:dyDescent="0.25">
      <c r="A40" s="149"/>
      <c r="B40" s="130"/>
      <c r="C40" s="25" t="s">
        <v>181</v>
      </c>
      <c r="D40" s="114"/>
      <c r="E40" s="114"/>
      <c r="F40" s="114">
        <f t="shared" si="4"/>
        <v>0</v>
      </c>
      <c r="G40" s="114"/>
      <c r="H40" s="114"/>
      <c r="I40" s="114">
        <f t="shared" si="5"/>
        <v>0</v>
      </c>
      <c r="J40" s="114">
        <f t="shared" si="6"/>
        <v>0</v>
      </c>
      <c r="L40" s="125"/>
      <c r="M40" s="124"/>
      <c r="N40" s="124"/>
      <c r="O40" s="126"/>
      <c r="P40" s="124"/>
      <c r="Q40" s="124"/>
      <c r="R40" s="124"/>
      <c r="S40" s="123"/>
      <c r="T40" s="124"/>
      <c r="U40" s="125"/>
      <c r="V40" s="127"/>
      <c r="W40" s="124"/>
      <c r="X40" s="125"/>
    </row>
    <row r="41" spans="1:24" ht="58.5" customHeight="1" x14ac:dyDescent="0.25">
      <c r="A41" s="147" t="s">
        <v>187</v>
      </c>
      <c r="B41" s="130"/>
      <c r="C41" s="25" t="s">
        <v>179</v>
      </c>
      <c r="D41" s="114"/>
      <c r="E41" s="114"/>
      <c r="F41" s="114">
        <f t="shared" si="4"/>
        <v>0</v>
      </c>
      <c r="G41" s="114"/>
      <c r="H41" s="114"/>
      <c r="I41" s="114">
        <f t="shared" si="5"/>
        <v>0</v>
      </c>
      <c r="J41" s="114">
        <f t="shared" si="6"/>
        <v>0</v>
      </c>
      <c r="L41" s="125"/>
      <c r="M41" s="124"/>
      <c r="N41" s="124"/>
      <c r="O41" s="126"/>
      <c r="P41" s="124"/>
      <c r="Q41" s="124"/>
      <c r="R41" s="124"/>
      <c r="S41" s="123"/>
      <c r="T41" s="124"/>
      <c r="U41" s="125"/>
      <c r="V41" s="127"/>
      <c r="W41" s="124"/>
      <c r="X41" s="125"/>
    </row>
    <row r="42" spans="1:24" ht="58.5" customHeight="1" x14ac:dyDescent="0.25">
      <c r="A42" s="149"/>
      <c r="B42" s="130"/>
      <c r="C42" s="25" t="s">
        <v>181</v>
      </c>
      <c r="D42" s="114"/>
      <c r="E42" s="114"/>
      <c r="F42" s="114">
        <f t="shared" si="4"/>
        <v>0</v>
      </c>
      <c r="G42" s="114"/>
      <c r="H42" s="114"/>
      <c r="I42" s="114">
        <f t="shared" si="5"/>
        <v>0</v>
      </c>
      <c r="J42" s="114">
        <f t="shared" si="6"/>
        <v>0</v>
      </c>
      <c r="L42" s="125"/>
      <c r="M42" s="124"/>
      <c r="N42" s="124"/>
      <c r="O42" s="126"/>
      <c r="P42" s="124"/>
      <c r="Q42" s="124"/>
      <c r="R42" s="124"/>
      <c r="S42" s="123"/>
      <c r="T42" s="124"/>
      <c r="U42" s="125"/>
      <c r="V42" s="127"/>
      <c r="W42" s="124"/>
      <c r="X42" s="125"/>
    </row>
    <row r="43" spans="1:24" ht="58.5" customHeight="1" x14ac:dyDescent="0.25">
      <c r="A43" s="147" t="s">
        <v>188</v>
      </c>
      <c r="B43" s="130"/>
      <c r="C43" s="25" t="s">
        <v>179</v>
      </c>
      <c r="D43" s="114"/>
      <c r="E43" s="114"/>
      <c r="F43" s="114">
        <f t="shared" si="4"/>
        <v>0</v>
      </c>
      <c r="G43" s="114"/>
      <c r="H43" s="114"/>
      <c r="I43" s="114">
        <f t="shared" si="5"/>
        <v>0</v>
      </c>
      <c r="J43" s="114">
        <f t="shared" si="6"/>
        <v>0</v>
      </c>
      <c r="L43" s="125"/>
      <c r="M43" s="124"/>
      <c r="N43" s="124"/>
      <c r="O43" s="126"/>
      <c r="P43" s="124"/>
      <c r="Q43" s="124"/>
      <c r="R43" s="124"/>
      <c r="S43" s="123"/>
      <c r="T43" s="124"/>
      <c r="U43" s="125"/>
      <c r="V43" s="127"/>
      <c r="W43" s="124"/>
      <c r="X43" s="125"/>
    </row>
    <row r="44" spans="1:24" ht="58.5" customHeight="1" x14ac:dyDescent="0.25">
      <c r="A44" s="149"/>
      <c r="B44" s="130"/>
      <c r="C44" s="25" t="s">
        <v>181</v>
      </c>
      <c r="D44" s="114"/>
      <c r="E44" s="114"/>
      <c r="F44" s="114">
        <f t="shared" si="4"/>
        <v>0</v>
      </c>
      <c r="G44" s="114"/>
      <c r="H44" s="114"/>
      <c r="I44" s="114">
        <f t="shared" si="5"/>
        <v>0</v>
      </c>
      <c r="J44" s="114">
        <f t="shared" si="6"/>
        <v>0</v>
      </c>
      <c r="L44" s="125"/>
      <c r="M44" s="124"/>
      <c r="N44" s="124"/>
      <c r="O44" s="126"/>
      <c r="P44" s="124"/>
      <c r="Q44" s="124"/>
      <c r="R44" s="124"/>
      <c r="S44" s="123"/>
      <c r="T44" s="124"/>
      <c r="U44" s="125"/>
      <c r="V44" s="127"/>
      <c r="W44" s="124"/>
      <c r="X44" s="125"/>
    </row>
    <row r="45" spans="1:24" ht="58.5" customHeight="1" x14ac:dyDescent="0.25">
      <c r="A45" s="147" t="s">
        <v>189</v>
      </c>
      <c r="B45" s="130"/>
      <c r="C45" s="25" t="s">
        <v>179</v>
      </c>
      <c r="D45" s="114"/>
      <c r="E45" s="114"/>
      <c r="F45" s="114">
        <f t="shared" ref="F45:F46" si="7">D45+E45</f>
        <v>0</v>
      </c>
      <c r="G45" s="114"/>
      <c r="H45" s="114"/>
      <c r="I45" s="114">
        <f t="shared" si="5"/>
        <v>0</v>
      </c>
      <c r="J45" s="114">
        <f t="shared" ref="J45:J46" si="8">F45+I45</f>
        <v>0</v>
      </c>
      <c r="L45" s="125"/>
      <c r="M45" s="124"/>
      <c r="N45" s="124"/>
      <c r="O45" s="126"/>
      <c r="P45" s="124"/>
      <c r="Q45" s="124"/>
      <c r="R45" s="124"/>
      <c r="S45" s="123"/>
      <c r="T45" s="124"/>
      <c r="U45" s="125"/>
      <c r="V45" s="127"/>
      <c r="W45" s="124"/>
      <c r="X45" s="125"/>
    </row>
    <row r="46" spans="1:24" ht="58.5" customHeight="1" x14ac:dyDescent="0.25">
      <c r="A46" s="149"/>
      <c r="B46" s="130"/>
      <c r="C46" s="25" t="s">
        <v>181</v>
      </c>
      <c r="D46" s="114"/>
      <c r="E46" s="114"/>
      <c r="F46" s="114">
        <f t="shared" si="7"/>
        <v>0</v>
      </c>
      <c r="G46" s="114"/>
      <c r="H46" s="114"/>
      <c r="I46" s="114">
        <f t="shared" si="5"/>
        <v>0</v>
      </c>
      <c r="J46" s="114">
        <f t="shared" si="8"/>
        <v>0</v>
      </c>
      <c r="L46" s="125"/>
      <c r="M46" s="124"/>
      <c r="N46" s="124"/>
      <c r="O46" s="126"/>
      <c r="P46" s="124"/>
      <c r="Q46" s="124"/>
      <c r="R46" s="124"/>
      <c r="S46" s="123"/>
      <c r="T46" s="124"/>
      <c r="U46" s="125"/>
      <c r="V46" s="127"/>
      <c r="W46" s="124"/>
      <c r="X46" s="125"/>
    </row>
    <row r="47" spans="1:24" x14ac:dyDescent="0.25">
      <c r="A47" s="7"/>
      <c r="B47" s="24" t="s">
        <v>61</v>
      </c>
      <c r="C47" s="118"/>
      <c r="D47" s="118"/>
      <c r="E47" s="118"/>
      <c r="F47" s="119"/>
      <c r="G47" s="120"/>
      <c r="H47" s="120"/>
      <c r="I47" s="120"/>
      <c r="J47" s="120"/>
      <c r="L47" s="128"/>
      <c r="M47" s="7"/>
      <c r="N47" s="7"/>
      <c r="O47" s="7"/>
      <c r="P47" s="129"/>
      <c r="Q47" s="128"/>
      <c r="R47" s="128"/>
      <c r="S47" s="128"/>
      <c r="T47" s="128"/>
      <c r="U47" s="128"/>
      <c r="V47" s="7"/>
      <c r="W47" s="7"/>
      <c r="X47" s="7"/>
    </row>
    <row r="48" spans="1:24" x14ac:dyDescent="0.25">
      <c r="A48" s="7"/>
      <c r="B48" s="21" t="s">
        <v>63</v>
      </c>
      <c r="C48" s="118"/>
      <c r="D48" s="118"/>
      <c r="E48" s="118"/>
      <c r="F48" s="119"/>
      <c r="G48" s="120"/>
      <c r="H48" s="120"/>
      <c r="I48" s="120"/>
      <c r="J48" s="120"/>
      <c r="L48" s="128"/>
      <c r="M48" s="7"/>
      <c r="N48" s="7"/>
      <c r="O48" s="7"/>
      <c r="P48" s="129"/>
      <c r="Q48" s="128"/>
      <c r="R48" s="128"/>
      <c r="S48" s="128"/>
      <c r="T48" s="128"/>
      <c r="U48" s="128"/>
      <c r="V48" s="7"/>
      <c r="W48" s="7"/>
      <c r="X48" s="7"/>
    </row>
    <row r="49" spans="1:24" x14ac:dyDescent="0.25">
      <c r="A49" s="7"/>
      <c r="B49" s="21" t="s">
        <v>62</v>
      </c>
      <c r="C49" s="118"/>
      <c r="D49" s="118"/>
      <c r="E49" s="118"/>
      <c r="F49" s="119"/>
      <c r="G49" s="120"/>
      <c r="H49" s="120"/>
      <c r="I49" s="120"/>
      <c r="J49" s="120"/>
      <c r="L49" s="128"/>
      <c r="M49" s="7"/>
      <c r="N49" s="7"/>
      <c r="O49" s="7"/>
      <c r="P49" s="129"/>
      <c r="Q49" s="128"/>
      <c r="R49" s="128"/>
      <c r="S49" s="128"/>
      <c r="T49" s="128"/>
      <c r="U49" s="128"/>
      <c r="V49" s="7"/>
      <c r="W49" s="7"/>
      <c r="X49" s="7"/>
    </row>
    <row r="50" spans="1:24" x14ac:dyDescent="0.25">
      <c r="C50" s="119"/>
      <c r="D50" s="119"/>
      <c r="E50" s="119"/>
      <c r="F50" s="119"/>
      <c r="G50" s="120"/>
      <c r="H50" s="120"/>
      <c r="I50" s="120"/>
      <c r="J50" s="120"/>
      <c r="L50" s="128"/>
      <c r="M50" s="129"/>
      <c r="N50" s="129"/>
      <c r="O50" s="129"/>
      <c r="P50" s="129"/>
      <c r="Q50" s="128"/>
      <c r="R50" s="128"/>
      <c r="S50" s="128"/>
      <c r="T50" s="128"/>
      <c r="U50" s="128"/>
      <c r="V50" s="7"/>
      <c r="W50" s="7"/>
      <c r="X50" s="7"/>
    </row>
    <row r="51" spans="1:24" x14ac:dyDescent="0.25">
      <c r="L51" s="128"/>
      <c r="M51" s="129"/>
      <c r="N51" s="129"/>
      <c r="O51" s="129"/>
      <c r="P51" s="129"/>
      <c r="Q51" s="128"/>
      <c r="R51" s="128"/>
      <c r="S51" s="128"/>
      <c r="T51" s="128"/>
      <c r="U51" s="128"/>
      <c r="V51" s="7"/>
      <c r="W51" s="7"/>
      <c r="X51" s="7"/>
    </row>
    <row r="52" spans="1:24" x14ac:dyDescent="0.25">
      <c r="L52" s="128"/>
      <c r="M52" s="129"/>
      <c r="N52" s="129"/>
      <c r="O52" s="129"/>
      <c r="P52" s="129"/>
      <c r="Q52" s="128"/>
      <c r="R52" s="128"/>
      <c r="S52" s="128"/>
      <c r="T52" s="128"/>
      <c r="U52" s="128"/>
      <c r="V52" s="7"/>
      <c r="W52" s="7"/>
      <c r="X52" s="7"/>
    </row>
    <row r="53" spans="1:24" x14ac:dyDescent="0.25">
      <c r="L53" s="128"/>
      <c r="M53" s="129"/>
      <c r="N53" s="129"/>
      <c r="O53" s="129"/>
      <c r="P53" s="129"/>
      <c r="Q53" s="128"/>
      <c r="R53" s="128"/>
      <c r="S53" s="128"/>
      <c r="T53" s="128"/>
      <c r="U53" s="128"/>
      <c r="V53" s="7"/>
      <c r="W53" s="7"/>
      <c r="X53" s="7"/>
    </row>
  </sheetData>
  <mergeCells count="160">
    <mergeCell ref="A41:A42"/>
    <mergeCell ref="A43:A44"/>
    <mergeCell ref="A45:A46"/>
    <mergeCell ref="A39:A40"/>
    <mergeCell ref="B33:B34"/>
    <mergeCell ref="B35:B36"/>
    <mergeCell ref="B37:B38"/>
    <mergeCell ref="B39:B40"/>
    <mergeCell ref="B41:B42"/>
    <mergeCell ref="B43:B44"/>
    <mergeCell ref="B45:B46"/>
    <mergeCell ref="A37:A38"/>
    <mergeCell ref="A33:A34"/>
    <mergeCell ref="A35:A36"/>
    <mergeCell ref="W28:W29"/>
    <mergeCell ref="W30:W31"/>
    <mergeCell ref="K30:K31"/>
    <mergeCell ref="N30:N31"/>
    <mergeCell ref="Q30:Q31"/>
    <mergeCell ref="R30:R31"/>
    <mergeCell ref="T30:T31"/>
    <mergeCell ref="N28:N29"/>
    <mergeCell ref="Q28:Q29"/>
    <mergeCell ref="R28:R29"/>
    <mergeCell ref="T28:T29"/>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T25:T26"/>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37"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21" s="10" customFormat="1" ht="31.5" customHeight="1" x14ac:dyDescent="0.25">
      <c r="A33" s="130" t="s">
        <v>182</v>
      </c>
      <c r="B33" s="130"/>
      <c r="C33" s="25" t="s">
        <v>179</v>
      </c>
      <c r="D33" s="121"/>
      <c r="E33" s="121"/>
      <c r="F33" s="121">
        <f>D33+E33</f>
        <v>0</v>
      </c>
      <c r="G33" s="121"/>
      <c r="H33" s="121"/>
      <c r="I33" s="121">
        <f>G33+H33</f>
        <v>0</v>
      </c>
      <c r="J33" s="121">
        <f>F33+I33</f>
        <v>0</v>
      </c>
      <c r="K33" s="16"/>
      <c r="L33" s="16"/>
      <c r="M33"/>
      <c r="N33"/>
      <c r="O33"/>
      <c r="Q33" s="16"/>
      <c r="R33" s="16"/>
      <c r="S33" s="16"/>
      <c r="T33" s="16"/>
      <c r="U33" s="16"/>
    </row>
    <row r="34" spans="1:21" s="10" customFormat="1"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K34" s="16"/>
      <c r="L34" s="16"/>
      <c r="M34"/>
      <c r="N34"/>
      <c r="O34"/>
      <c r="Q34" s="16"/>
      <c r="R34" s="16"/>
      <c r="S34" s="16"/>
      <c r="T34" s="16"/>
      <c r="U34" s="16"/>
    </row>
    <row r="35" spans="1:21" ht="31.5" customHeight="1" x14ac:dyDescent="0.25">
      <c r="A35" s="130" t="s">
        <v>183</v>
      </c>
      <c r="B35" s="130"/>
      <c r="C35" s="25" t="s">
        <v>179</v>
      </c>
      <c r="D35" s="121"/>
      <c r="E35" s="121"/>
      <c r="F35" s="121">
        <f t="shared" si="3"/>
        <v>0</v>
      </c>
      <c r="G35" s="121"/>
      <c r="H35" s="121"/>
      <c r="I35" s="121">
        <f t="shared" si="4"/>
        <v>0</v>
      </c>
      <c r="J35" s="121">
        <f t="shared" si="5"/>
        <v>0</v>
      </c>
    </row>
    <row r="36" spans="1:21" ht="31.5" customHeight="1" x14ac:dyDescent="0.25">
      <c r="A36" s="130"/>
      <c r="B36" s="130"/>
      <c r="C36" s="25" t="s">
        <v>181</v>
      </c>
      <c r="D36" s="121"/>
      <c r="E36" s="121"/>
      <c r="F36" s="121">
        <f t="shared" si="3"/>
        <v>0</v>
      </c>
      <c r="G36" s="121"/>
      <c r="H36" s="121"/>
      <c r="I36" s="121">
        <f t="shared" si="4"/>
        <v>0</v>
      </c>
      <c r="J36" s="121">
        <f t="shared" si="5"/>
        <v>0</v>
      </c>
    </row>
    <row r="37" spans="1:21" ht="31.5" customHeight="1" x14ac:dyDescent="0.25">
      <c r="A37" s="130" t="s">
        <v>185</v>
      </c>
      <c r="B37" s="130"/>
      <c r="C37" s="25" t="s">
        <v>179</v>
      </c>
      <c r="D37" s="121"/>
      <c r="E37" s="121"/>
      <c r="F37" s="121">
        <f t="shared" si="3"/>
        <v>0</v>
      </c>
      <c r="G37" s="121"/>
      <c r="H37" s="121"/>
      <c r="I37" s="121">
        <f t="shared" si="4"/>
        <v>0</v>
      </c>
      <c r="J37" s="121">
        <f t="shared" si="5"/>
        <v>0</v>
      </c>
    </row>
    <row r="38" spans="1:21" ht="31.5" customHeight="1" x14ac:dyDescent="0.25">
      <c r="A38" s="130"/>
      <c r="B38" s="130"/>
      <c r="C38" s="25" t="s">
        <v>181</v>
      </c>
      <c r="D38" s="121"/>
      <c r="E38" s="121"/>
      <c r="F38" s="121">
        <f t="shared" si="3"/>
        <v>0</v>
      </c>
      <c r="G38" s="121"/>
      <c r="H38" s="121"/>
      <c r="I38" s="121">
        <f t="shared" si="4"/>
        <v>0</v>
      </c>
      <c r="J38" s="121">
        <f t="shared" si="5"/>
        <v>0</v>
      </c>
    </row>
    <row r="39" spans="1:21" ht="31.5" customHeight="1" x14ac:dyDescent="0.25">
      <c r="A39" s="147" t="s">
        <v>186</v>
      </c>
      <c r="B39" s="130"/>
      <c r="C39" s="25" t="s">
        <v>179</v>
      </c>
      <c r="D39" s="121"/>
      <c r="E39" s="121"/>
      <c r="F39" s="121">
        <f t="shared" si="3"/>
        <v>0</v>
      </c>
      <c r="G39" s="121"/>
      <c r="H39" s="121"/>
      <c r="I39" s="121">
        <f t="shared" si="4"/>
        <v>0</v>
      </c>
      <c r="J39" s="121">
        <f t="shared" si="5"/>
        <v>0</v>
      </c>
    </row>
    <row r="40" spans="1:21" ht="31.5" customHeight="1" x14ac:dyDescent="0.25">
      <c r="A40" s="149"/>
      <c r="B40" s="130"/>
      <c r="C40" s="25" t="s">
        <v>181</v>
      </c>
      <c r="D40" s="121"/>
      <c r="E40" s="121"/>
      <c r="F40" s="121">
        <f t="shared" si="3"/>
        <v>0</v>
      </c>
      <c r="G40" s="121"/>
      <c r="H40" s="121"/>
      <c r="I40" s="121">
        <f t="shared" si="4"/>
        <v>0</v>
      </c>
      <c r="J40" s="121">
        <f t="shared" si="5"/>
        <v>0</v>
      </c>
    </row>
    <row r="41" spans="1:21" ht="31.5" customHeight="1" x14ac:dyDescent="0.25">
      <c r="A41" s="147" t="s">
        <v>187</v>
      </c>
      <c r="B41" s="130"/>
      <c r="C41" s="25" t="s">
        <v>179</v>
      </c>
      <c r="D41" s="121"/>
      <c r="E41" s="121"/>
      <c r="F41" s="121">
        <f t="shared" si="3"/>
        <v>0</v>
      </c>
      <c r="G41" s="121"/>
      <c r="H41" s="121"/>
      <c r="I41" s="121">
        <f t="shared" si="4"/>
        <v>0</v>
      </c>
      <c r="J41" s="121">
        <f t="shared" si="5"/>
        <v>0</v>
      </c>
    </row>
    <row r="42" spans="1:21" ht="31.5" customHeight="1" x14ac:dyDescent="0.25">
      <c r="A42" s="149"/>
      <c r="B42" s="130"/>
      <c r="C42" s="25" t="s">
        <v>181</v>
      </c>
      <c r="D42" s="121"/>
      <c r="E42" s="121"/>
      <c r="F42" s="121">
        <f t="shared" si="3"/>
        <v>0</v>
      </c>
      <c r="G42" s="121"/>
      <c r="H42" s="121"/>
      <c r="I42" s="121">
        <f t="shared" si="4"/>
        <v>0</v>
      </c>
      <c r="J42" s="121">
        <f t="shared" si="5"/>
        <v>0</v>
      </c>
    </row>
    <row r="43" spans="1:21" ht="31.5" customHeight="1" x14ac:dyDescent="0.25">
      <c r="A43" s="147" t="s">
        <v>188</v>
      </c>
      <c r="B43" s="130"/>
      <c r="C43" s="25" t="s">
        <v>179</v>
      </c>
      <c r="D43" s="121"/>
      <c r="E43" s="121"/>
      <c r="F43" s="121">
        <f t="shared" si="3"/>
        <v>0</v>
      </c>
      <c r="G43" s="121"/>
      <c r="H43" s="121"/>
      <c r="I43" s="121">
        <f t="shared" si="4"/>
        <v>0</v>
      </c>
      <c r="J43" s="121">
        <f t="shared" si="5"/>
        <v>0</v>
      </c>
    </row>
    <row r="44" spans="1:21" ht="31.5" customHeight="1" x14ac:dyDescent="0.25">
      <c r="A44" s="149"/>
      <c r="B44" s="130"/>
      <c r="C44" s="25" t="s">
        <v>181</v>
      </c>
      <c r="D44" s="121"/>
      <c r="E44" s="121"/>
      <c r="F44" s="121">
        <f t="shared" si="3"/>
        <v>0</v>
      </c>
      <c r="G44" s="121"/>
      <c r="H44" s="121"/>
      <c r="I44" s="121">
        <f t="shared" si="4"/>
        <v>0</v>
      </c>
      <c r="J44" s="121">
        <f t="shared" si="5"/>
        <v>0</v>
      </c>
    </row>
    <row r="45" spans="1:21" ht="31.5" customHeight="1" x14ac:dyDescent="0.25">
      <c r="A45" s="147" t="s">
        <v>189</v>
      </c>
      <c r="B45" s="130"/>
      <c r="C45" s="25" t="s">
        <v>179</v>
      </c>
      <c r="D45" s="121"/>
      <c r="E45" s="121"/>
      <c r="F45" s="121">
        <f t="shared" si="3"/>
        <v>0</v>
      </c>
      <c r="G45" s="121"/>
      <c r="H45" s="121"/>
      <c r="I45" s="121">
        <f t="shared" si="4"/>
        <v>0</v>
      </c>
      <c r="J45" s="121">
        <f t="shared" si="5"/>
        <v>0</v>
      </c>
    </row>
    <row r="46" spans="1:21" ht="31.5" customHeight="1" x14ac:dyDescent="0.25">
      <c r="A46" s="149"/>
      <c r="B46" s="130"/>
      <c r="C46" s="25" t="s">
        <v>181</v>
      </c>
      <c r="D46" s="121"/>
      <c r="E46" s="121"/>
      <c r="F46" s="121">
        <f t="shared" si="3"/>
        <v>0</v>
      </c>
      <c r="G46" s="121"/>
      <c r="H46" s="121"/>
      <c r="I46" s="121">
        <f t="shared" si="4"/>
        <v>0</v>
      </c>
      <c r="J46" s="121">
        <f t="shared" si="5"/>
        <v>0</v>
      </c>
    </row>
    <row r="47" spans="1:21" ht="31.5" customHeight="1" x14ac:dyDescent="0.25">
      <c r="A47" s="7"/>
      <c r="B47" s="24" t="s">
        <v>61</v>
      </c>
      <c r="C47" s="118"/>
      <c r="D47" s="118"/>
      <c r="E47" s="118"/>
      <c r="F47" s="119"/>
      <c r="G47" s="120"/>
      <c r="H47" s="120"/>
      <c r="I47" s="120"/>
      <c r="J47" s="120"/>
    </row>
    <row r="48" spans="1:21"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I5:I6"/>
    <mergeCell ref="K5:K6"/>
    <mergeCell ref="A7:A9"/>
    <mergeCell ref="B7:B9"/>
    <mergeCell ref="E7:F7"/>
    <mergeCell ref="H7:I7"/>
    <mergeCell ref="E8:E9"/>
    <mergeCell ref="H8:H9"/>
    <mergeCell ref="I8:I9"/>
    <mergeCell ref="K8:K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22:A23"/>
    <mergeCell ref="B22:B23"/>
    <mergeCell ref="E22:E23"/>
    <mergeCell ref="H22:H23"/>
    <mergeCell ref="K17:K18"/>
    <mergeCell ref="I22:I23"/>
    <mergeCell ref="K22:K23"/>
    <mergeCell ref="A19:A21"/>
    <mergeCell ref="B19:B21"/>
    <mergeCell ref="E19:F19"/>
    <mergeCell ref="H19:I19"/>
    <mergeCell ref="E20:E21"/>
    <mergeCell ref="H20:H21"/>
    <mergeCell ref="I20:I21"/>
    <mergeCell ref="K20:K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I28:I29"/>
    <mergeCell ref="K28:K29"/>
    <mergeCell ref="A24:A26"/>
    <mergeCell ref="B24:B26"/>
    <mergeCell ref="A28:A29"/>
    <mergeCell ref="B28:B29"/>
    <mergeCell ref="E28:E29"/>
    <mergeCell ref="H28:H29"/>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C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4"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v>911</v>
      </c>
      <c r="K5" s="131" t="s">
        <v>10</v>
      </c>
      <c r="L5" s="60" t="e">
        <f>(J5/J6)*100</f>
        <v>#DIV/0!</v>
      </c>
      <c r="M5" s="28"/>
      <c r="N5" s="131" t="s">
        <v>10</v>
      </c>
      <c r="O5" s="23" t="e">
        <f>(M5/M6)*100</f>
        <v>#DIV/0!</v>
      </c>
      <c r="P5" s="28"/>
      <c r="Q5" s="131" t="s">
        <v>10</v>
      </c>
      <c r="R5" s="138" t="e">
        <f>(P5/P6)*100</f>
        <v>#DIV/0!</v>
      </c>
      <c r="S5" s="104">
        <v>911</v>
      </c>
      <c r="T5" s="141" t="s">
        <v>10</v>
      </c>
      <c r="U5" s="109" t="e">
        <f>(S5/S6)*100</f>
        <v>#DIV/0!</v>
      </c>
      <c r="V5" s="108">
        <f t="shared" ref="V5:V31" si="2">S5+J5</f>
        <v>1822</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ref="S6:S10" si="3">P6+M6</f>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3"/>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3"/>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3"/>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3"/>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v>40</v>
      </c>
      <c r="K11" s="132" t="s">
        <v>18</v>
      </c>
      <c r="L11" s="60" t="e">
        <f>(J11/J12)*100</f>
        <v>#DIV/0!</v>
      </c>
      <c r="M11" s="28"/>
      <c r="N11" s="132" t="s">
        <v>18</v>
      </c>
      <c r="O11" s="23" t="e">
        <f>(M11/M12)*100</f>
        <v>#DIV/0!</v>
      </c>
      <c r="P11" s="28"/>
      <c r="Q11" s="132" t="s">
        <v>18</v>
      </c>
      <c r="R11" s="138" t="e">
        <f>(P11/P12)*100</f>
        <v>#DIV/0!</v>
      </c>
      <c r="S11" s="104">
        <v>40</v>
      </c>
      <c r="T11" s="145" t="s">
        <v>18</v>
      </c>
      <c r="U11" s="109" t="e">
        <f>(S11/S12)*100</f>
        <v>#DIV/0!</v>
      </c>
      <c r="V11" s="108">
        <f t="shared" si="2"/>
        <v>80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ref="S12:S31" si="4">P12+M12</f>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4"/>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4"/>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4"/>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4"/>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4"/>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4"/>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4"/>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4"/>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4"/>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4"/>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4"/>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4"/>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4"/>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4"/>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4"/>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4"/>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4"/>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4"/>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4"/>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5">D34+E34</f>
        <v>0</v>
      </c>
      <c r="G34" s="121"/>
      <c r="H34" s="121"/>
      <c r="I34" s="121">
        <f t="shared" ref="I34:I46" si="6">G34+H34</f>
        <v>0</v>
      </c>
      <c r="J34" s="121">
        <f t="shared" ref="J34:J46" si="7">F34+I34</f>
        <v>0</v>
      </c>
      <c r="M34"/>
      <c r="N34"/>
      <c r="O34"/>
    </row>
    <row r="35" spans="1:15" ht="31.5" customHeight="1" x14ac:dyDescent="0.25">
      <c r="A35" s="130" t="s">
        <v>183</v>
      </c>
      <c r="B35" s="130"/>
      <c r="C35" s="25" t="s">
        <v>179</v>
      </c>
      <c r="D35" s="121"/>
      <c r="E35" s="121"/>
      <c r="F35" s="121">
        <f t="shared" si="5"/>
        <v>0</v>
      </c>
      <c r="G35" s="121"/>
      <c r="H35" s="121"/>
      <c r="I35" s="121">
        <f t="shared" si="6"/>
        <v>0</v>
      </c>
      <c r="J35" s="121">
        <f t="shared" si="7"/>
        <v>0</v>
      </c>
    </row>
    <row r="36" spans="1:15" ht="31.5" customHeight="1" x14ac:dyDescent="0.25">
      <c r="A36" s="130"/>
      <c r="B36" s="130"/>
      <c r="C36" s="25" t="s">
        <v>181</v>
      </c>
      <c r="D36" s="121"/>
      <c r="E36" s="121"/>
      <c r="F36" s="121">
        <f t="shared" si="5"/>
        <v>0</v>
      </c>
      <c r="G36" s="121"/>
      <c r="H36" s="121"/>
      <c r="I36" s="121">
        <f t="shared" si="6"/>
        <v>0</v>
      </c>
      <c r="J36" s="121">
        <f t="shared" si="7"/>
        <v>0</v>
      </c>
    </row>
    <row r="37" spans="1:15" ht="31.5" customHeight="1" x14ac:dyDescent="0.25">
      <c r="A37" s="130" t="s">
        <v>185</v>
      </c>
      <c r="B37" s="130"/>
      <c r="C37" s="25" t="s">
        <v>179</v>
      </c>
      <c r="D37" s="121"/>
      <c r="E37" s="121"/>
      <c r="F37" s="121">
        <f t="shared" si="5"/>
        <v>0</v>
      </c>
      <c r="G37" s="121"/>
      <c r="H37" s="121"/>
      <c r="I37" s="121">
        <f t="shared" si="6"/>
        <v>0</v>
      </c>
      <c r="J37" s="121">
        <f t="shared" si="7"/>
        <v>0</v>
      </c>
    </row>
    <row r="38" spans="1:15" ht="31.5" customHeight="1" x14ac:dyDescent="0.25">
      <c r="A38" s="130"/>
      <c r="B38" s="130"/>
      <c r="C38" s="25" t="s">
        <v>181</v>
      </c>
      <c r="D38" s="121"/>
      <c r="E38" s="121"/>
      <c r="F38" s="121">
        <f t="shared" si="5"/>
        <v>0</v>
      </c>
      <c r="G38" s="121"/>
      <c r="H38" s="121"/>
      <c r="I38" s="121">
        <f t="shared" si="6"/>
        <v>0</v>
      </c>
      <c r="J38" s="121">
        <f t="shared" si="7"/>
        <v>0</v>
      </c>
    </row>
    <row r="39" spans="1:15" ht="31.5" customHeight="1" x14ac:dyDescent="0.25">
      <c r="A39" s="147" t="s">
        <v>186</v>
      </c>
      <c r="B39" s="130"/>
      <c r="C39" s="25" t="s">
        <v>179</v>
      </c>
      <c r="D39" s="121"/>
      <c r="E39" s="121"/>
      <c r="F39" s="121">
        <f t="shared" si="5"/>
        <v>0</v>
      </c>
      <c r="G39" s="121"/>
      <c r="H39" s="121"/>
      <c r="I39" s="121">
        <f t="shared" si="6"/>
        <v>0</v>
      </c>
      <c r="J39" s="121">
        <f t="shared" si="7"/>
        <v>0</v>
      </c>
    </row>
    <row r="40" spans="1:15" ht="31.5" customHeight="1" x14ac:dyDescent="0.25">
      <c r="A40" s="149"/>
      <c r="B40" s="130"/>
      <c r="C40" s="25" t="s">
        <v>181</v>
      </c>
      <c r="D40" s="121"/>
      <c r="E40" s="121"/>
      <c r="F40" s="121">
        <f t="shared" si="5"/>
        <v>0</v>
      </c>
      <c r="G40" s="121"/>
      <c r="H40" s="121"/>
      <c r="I40" s="121">
        <f t="shared" si="6"/>
        <v>0</v>
      </c>
      <c r="J40" s="121">
        <f t="shared" si="7"/>
        <v>0</v>
      </c>
    </row>
    <row r="41" spans="1:15" ht="31.5" customHeight="1" x14ac:dyDescent="0.25">
      <c r="A41" s="147" t="s">
        <v>187</v>
      </c>
      <c r="B41" s="130"/>
      <c r="C41" s="25" t="s">
        <v>179</v>
      </c>
      <c r="D41" s="121"/>
      <c r="E41" s="121"/>
      <c r="F41" s="121">
        <f t="shared" si="5"/>
        <v>0</v>
      </c>
      <c r="G41" s="121"/>
      <c r="H41" s="121"/>
      <c r="I41" s="121">
        <f t="shared" si="6"/>
        <v>0</v>
      </c>
      <c r="J41" s="121">
        <f t="shared" si="7"/>
        <v>0</v>
      </c>
    </row>
    <row r="42" spans="1:15" ht="31.5" customHeight="1" x14ac:dyDescent="0.25">
      <c r="A42" s="149"/>
      <c r="B42" s="130"/>
      <c r="C42" s="25" t="s">
        <v>181</v>
      </c>
      <c r="D42" s="121"/>
      <c r="E42" s="121"/>
      <c r="F42" s="121">
        <f t="shared" si="5"/>
        <v>0</v>
      </c>
      <c r="G42" s="121"/>
      <c r="H42" s="121"/>
      <c r="I42" s="121">
        <f t="shared" si="6"/>
        <v>0</v>
      </c>
      <c r="J42" s="121">
        <f t="shared" si="7"/>
        <v>0</v>
      </c>
    </row>
    <row r="43" spans="1:15" ht="31.5" customHeight="1" x14ac:dyDescent="0.25">
      <c r="A43" s="147" t="s">
        <v>188</v>
      </c>
      <c r="B43" s="130"/>
      <c r="C43" s="25" t="s">
        <v>179</v>
      </c>
      <c r="D43" s="121"/>
      <c r="E43" s="121"/>
      <c r="F43" s="121">
        <f t="shared" si="5"/>
        <v>0</v>
      </c>
      <c r="G43" s="121"/>
      <c r="H43" s="121"/>
      <c r="I43" s="121">
        <f t="shared" si="6"/>
        <v>0</v>
      </c>
      <c r="J43" s="121">
        <f t="shared" si="7"/>
        <v>0</v>
      </c>
    </row>
    <row r="44" spans="1:15" ht="31.5" customHeight="1" x14ac:dyDescent="0.25">
      <c r="A44" s="149"/>
      <c r="B44" s="130"/>
      <c r="C44" s="25" t="s">
        <v>181</v>
      </c>
      <c r="D44" s="121"/>
      <c r="E44" s="121"/>
      <c r="F44" s="121">
        <f t="shared" si="5"/>
        <v>0</v>
      </c>
      <c r="G44" s="121"/>
      <c r="H44" s="121"/>
      <c r="I44" s="121">
        <f t="shared" si="6"/>
        <v>0</v>
      </c>
      <c r="J44" s="121">
        <f t="shared" si="7"/>
        <v>0</v>
      </c>
    </row>
    <row r="45" spans="1:15" ht="31.5" customHeight="1" x14ac:dyDescent="0.25">
      <c r="A45" s="147" t="s">
        <v>189</v>
      </c>
      <c r="B45" s="130"/>
      <c r="C45" s="25" t="s">
        <v>179</v>
      </c>
      <c r="D45" s="121"/>
      <c r="E45" s="121"/>
      <c r="F45" s="121">
        <f t="shared" si="5"/>
        <v>0</v>
      </c>
      <c r="G45" s="121"/>
      <c r="H45" s="121"/>
      <c r="I45" s="121">
        <f t="shared" si="6"/>
        <v>0</v>
      </c>
      <c r="J45" s="121">
        <f t="shared" si="7"/>
        <v>0</v>
      </c>
    </row>
    <row r="46" spans="1:15" ht="31.5" customHeight="1" x14ac:dyDescent="0.25">
      <c r="A46" s="149"/>
      <c r="B46" s="130"/>
      <c r="C46" s="25" t="s">
        <v>181</v>
      </c>
      <c r="D46" s="121"/>
      <c r="E46" s="121"/>
      <c r="F46" s="121">
        <f t="shared" si="5"/>
        <v>0</v>
      </c>
      <c r="G46" s="121"/>
      <c r="H46" s="121"/>
      <c r="I46" s="121">
        <f t="shared" si="6"/>
        <v>0</v>
      </c>
      <c r="J46" s="121">
        <f t="shared" si="7"/>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C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38"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39"/>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6"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3">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A5:A6"/>
    <mergeCell ref="B5:B6"/>
    <mergeCell ref="E5:E6"/>
    <mergeCell ref="H5:H6"/>
    <mergeCell ref="I5:I6"/>
    <mergeCell ref="A13:A15"/>
    <mergeCell ref="B13:B15"/>
    <mergeCell ref="E13:F13"/>
    <mergeCell ref="H13:I13"/>
    <mergeCell ref="E14:E15"/>
    <mergeCell ref="H14:H15"/>
    <mergeCell ref="I14:I15"/>
    <mergeCell ref="K8:K9"/>
    <mergeCell ref="A10:A12"/>
    <mergeCell ref="B10:B12"/>
    <mergeCell ref="E10:F10"/>
    <mergeCell ref="H10:I10"/>
    <mergeCell ref="E11:E12"/>
    <mergeCell ref="H11:H12"/>
    <mergeCell ref="I11:I12"/>
    <mergeCell ref="K11:K12"/>
    <mergeCell ref="A7:A9"/>
    <mergeCell ref="B7:B9"/>
    <mergeCell ref="E7:F7"/>
    <mergeCell ref="H7:I7"/>
    <mergeCell ref="E8:E9"/>
    <mergeCell ref="H8:H9"/>
    <mergeCell ref="I8:I9"/>
    <mergeCell ref="A30:A31"/>
    <mergeCell ref="K22:K23"/>
    <mergeCell ref="L17:L18"/>
    <mergeCell ref="A19:A21"/>
    <mergeCell ref="B19:B21"/>
    <mergeCell ref="E19:F19"/>
    <mergeCell ref="H19:I19"/>
    <mergeCell ref="E20:E21"/>
    <mergeCell ref="H20:H21"/>
    <mergeCell ref="I20:I21"/>
    <mergeCell ref="K20:K21"/>
    <mergeCell ref="A22:A23"/>
    <mergeCell ref="B22:B23"/>
    <mergeCell ref="E22:E23"/>
    <mergeCell ref="H22:H23"/>
    <mergeCell ref="I22:I23"/>
    <mergeCell ref="A16:A18"/>
    <mergeCell ref="B16:B18"/>
    <mergeCell ref="E16:F16"/>
    <mergeCell ref="H16:I16"/>
    <mergeCell ref="E17:E18"/>
    <mergeCell ref="H17:H18"/>
    <mergeCell ref="I17:I18"/>
    <mergeCell ref="K17:K18"/>
    <mergeCell ref="A28:A29"/>
    <mergeCell ref="B28:B29"/>
    <mergeCell ref="E28:E29"/>
    <mergeCell ref="H28:H29"/>
    <mergeCell ref="I28:I29"/>
    <mergeCell ref="K28:K29"/>
    <mergeCell ref="A24:A26"/>
    <mergeCell ref="B24:B26"/>
    <mergeCell ref="E24:F24"/>
    <mergeCell ref="H24:I24"/>
    <mergeCell ref="E25:E26"/>
    <mergeCell ref="H25:H26"/>
    <mergeCell ref="I25:I26"/>
    <mergeCell ref="N3:N4"/>
    <mergeCell ref="Q3:Q4"/>
    <mergeCell ref="R3:R4"/>
    <mergeCell ref="T3:T4"/>
    <mergeCell ref="N5:N6"/>
    <mergeCell ref="Q5:Q6"/>
    <mergeCell ref="R5:R6"/>
    <mergeCell ref="T5:T6"/>
    <mergeCell ref="B30:B31"/>
    <mergeCell ref="E30:E31"/>
    <mergeCell ref="H30:H31"/>
    <mergeCell ref="I30:I31"/>
    <mergeCell ref="K30:K31"/>
    <mergeCell ref="K25:K26"/>
    <mergeCell ref="K14:K15"/>
    <mergeCell ref="K5:K6"/>
    <mergeCell ref="T8:T9"/>
    <mergeCell ref="N10:O10"/>
    <mergeCell ref="Q10:R10"/>
    <mergeCell ref="N11:N12"/>
    <mergeCell ref="Q11:Q12"/>
    <mergeCell ref="R11:R12"/>
    <mergeCell ref="T11:T12"/>
    <mergeCell ref="N7:O7"/>
    <mergeCell ref="Q7:R7"/>
    <mergeCell ref="N8:N9"/>
    <mergeCell ref="Q8:Q9"/>
    <mergeCell ref="R8:R9"/>
    <mergeCell ref="T14:T15"/>
    <mergeCell ref="N16:O16"/>
    <mergeCell ref="Q16:R16"/>
    <mergeCell ref="N17:N18"/>
    <mergeCell ref="Q17:Q18"/>
    <mergeCell ref="R17:R18"/>
    <mergeCell ref="T17:T18"/>
    <mergeCell ref="N13:O13"/>
    <mergeCell ref="Q13:R13"/>
    <mergeCell ref="N14:N15"/>
    <mergeCell ref="Q14:Q15"/>
    <mergeCell ref="R14:R15"/>
    <mergeCell ref="N22:N23"/>
    <mergeCell ref="Q22:Q23"/>
    <mergeCell ref="R22:R23"/>
    <mergeCell ref="T22:T23"/>
    <mergeCell ref="N24:O24"/>
    <mergeCell ref="Q24:R24"/>
    <mergeCell ref="U17:U18"/>
    <mergeCell ref="N19:O19"/>
    <mergeCell ref="Q19:R19"/>
    <mergeCell ref="N20:N21"/>
    <mergeCell ref="Q20:Q21"/>
    <mergeCell ref="R20:R21"/>
    <mergeCell ref="T20:T21"/>
    <mergeCell ref="N30:N31"/>
    <mergeCell ref="Q30:Q31"/>
    <mergeCell ref="R30:R31"/>
    <mergeCell ref="T30:T31"/>
    <mergeCell ref="N25:N26"/>
    <mergeCell ref="Q25:Q26"/>
    <mergeCell ref="R25:R26"/>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C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0" width="13.42578125" style="16" customWidth="1"/>
    <col min="11" max="11" width="22.285156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19" width="13.42578125" style="16" customWidth="1"/>
    <col min="20" max="20" width="22.285156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3"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14"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0</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1"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C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38"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39"/>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6"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3">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A5:A6"/>
    <mergeCell ref="B5:B6"/>
    <mergeCell ref="E5:E6"/>
    <mergeCell ref="H5:H6"/>
    <mergeCell ref="I5:I6"/>
    <mergeCell ref="A13:A15"/>
    <mergeCell ref="B13:B15"/>
    <mergeCell ref="E13:F13"/>
    <mergeCell ref="H13:I13"/>
    <mergeCell ref="E14:E15"/>
    <mergeCell ref="H14:H15"/>
    <mergeCell ref="I14:I15"/>
    <mergeCell ref="K8:K9"/>
    <mergeCell ref="A10:A12"/>
    <mergeCell ref="B10:B12"/>
    <mergeCell ref="E10:F10"/>
    <mergeCell ref="H10:I10"/>
    <mergeCell ref="E11:E12"/>
    <mergeCell ref="H11:H12"/>
    <mergeCell ref="I11:I12"/>
    <mergeCell ref="K11:K12"/>
    <mergeCell ref="A7:A9"/>
    <mergeCell ref="B7:B9"/>
    <mergeCell ref="E7:F7"/>
    <mergeCell ref="H7:I7"/>
    <mergeCell ref="E8:E9"/>
    <mergeCell ref="H8:H9"/>
    <mergeCell ref="I8:I9"/>
    <mergeCell ref="A30:A31"/>
    <mergeCell ref="K22:K23"/>
    <mergeCell ref="L17:L18"/>
    <mergeCell ref="A19:A21"/>
    <mergeCell ref="B19:B21"/>
    <mergeCell ref="E19:F19"/>
    <mergeCell ref="H19:I19"/>
    <mergeCell ref="E20:E21"/>
    <mergeCell ref="H20:H21"/>
    <mergeCell ref="I20:I21"/>
    <mergeCell ref="K20:K21"/>
    <mergeCell ref="A22:A23"/>
    <mergeCell ref="B22:B23"/>
    <mergeCell ref="E22:E23"/>
    <mergeCell ref="H22:H23"/>
    <mergeCell ref="I22:I23"/>
    <mergeCell ref="A16:A18"/>
    <mergeCell ref="B16:B18"/>
    <mergeCell ref="E16:F16"/>
    <mergeCell ref="H16:I16"/>
    <mergeCell ref="E17:E18"/>
    <mergeCell ref="H17:H18"/>
    <mergeCell ref="I17:I18"/>
    <mergeCell ref="K17:K18"/>
    <mergeCell ref="A28:A29"/>
    <mergeCell ref="B28:B29"/>
    <mergeCell ref="E28:E29"/>
    <mergeCell ref="H28:H29"/>
    <mergeCell ref="I28:I29"/>
    <mergeCell ref="K28:K29"/>
    <mergeCell ref="A24:A26"/>
    <mergeCell ref="B24:B26"/>
    <mergeCell ref="E24:F24"/>
    <mergeCell ref="H24:I24"/>
    <mergeCell ref="E25:E26"/>
    <mergeCell ref="H25:H26"/>
    <mergeCell ref="I25:I26"/>
    <mergeCell ref="N3:N4"/>
    <mergeCell ref="Q3:Q4"/>
    <mergeCell ref="R3:R4"/>
    <mergeCell ref="T3:T4"/>
    <mergeCell ref="N5:N6"/>
    <mergeCell ref="Q5:Q6"/>
    <mergeCell ref="R5:R6"/>
    <mergeCell ref="T5:T6"/>
    <mergeCell ref="B30:B31"/>
    <mergeCell ref="E30:E31"/>
    <mergeCell ref="H30:H31"/>
    <mergeCell ref="I30:I31"/>
    <mergeCell ref="K30:K31"/>
    <mergeCell ref="K25:K26"/>
    <mergeCell ref="K14:K15"/>
    <mergeCell ref="K5:K6"/>
    <mergeCell ref="T8:T9"/>
    <mergeCell ref="N10:O10"/>
    <mergeCell ref="Q10:R10"/>
    <mergeCell ref="N11:N12"/>
    <mergeCell ref="Q11:Q12"/>
    <mergeCell ref="R11:R12"/>
    <mergeCell ref="T11:T12"/>
    <mergeCell ref="N7:O7"/>
    <mergeCell ref="Q7:R7"/>
    <mergeCell ref="N8:N9"/>
    <mergeCell ref="Q8:Q9"/>
    <mergeCell ref="R8:R9"/>
    <mergeCell ref="T14:T15"/>
    <mergeCell ref="N16:O16"/>
    <mergeCell ref="Q16:R16"/>
    <mergeCell ref="N17:N18"/>
    <mergeCell ref="Q17:Q18"/>
    <mergeCell ref="R17:R18"/>
    <mergeCell ref="T17:T18"/>
    <mergeCell ref="N13:O13"/>
    <mergeCell ref="Q13:R13"/>
    <mergeCell ref="N14:N15"/>
    <mergeCell ref="Q14:Q15"/>
    <mergeCell ref="R14:R15"/>
    <mergeCell ref="N22:N23"/>
    <mergeCell ref="Q22:Q23"/>
    <mergeCell ref="R22:R23"/>
    <mergeCell ref="T22:T23"/>
    <mergeCell ref="N24:O24"/>
    <mergeCell ref="Q24:R24"/>
    <mergeCell ref="U17:U18"/>
    <mergeCell ref="N19:O19"/>
    <mergeCell ref="Q19:R19"/>
    <mergeCell ref="N20:N21"/>
    <mergeCell ref="Q20:Q21"/>
    <mergeCell ref="R20:R21"/>
    <mergeCell ref="T20:T21"/>
    <mergeCell ref="N30:N31"/>
    <mergeCell ref="Q30:Q31"/>
    <mergeCell ref="R30:R31"/>
    <mergeCell ref="T30:T31"/>
    <mergeCell ref="N25:N26"/>
    <mergeCell ref="Q25:Q26"/>
    <mergeCell ref="R25:R26"/>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38"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39"/>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1"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3">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I5:I6"/>
    <mergeCell ref="A7:A9"/>
    <mergeCell ref="B7:B9"/>
    <mergeCell ref="E7:F7"/>
    <mergeCell ref="H7:I7"/>
    <mergeCell ref="E8:E9"/>
    <mergeCell ref="H8:H9"/>
    <mergeCell ref="I8:I9"/>
    <mergeCell ref="A5:A6"/>
    <mergeCell ref="B5:B6"/>
    <mergeCell ref="E5:E6"/>
    <mergeCell ref="H5:H6"/>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3:N4"/>
    <mergeCell ref="Q3:Q4"/>
    <mergeCell ref="R3:R4"/>
    <mergeCell ref="T3:T4"/>
    <mergeCell ref="N5:N6"/>
    <mergeCell ref="Q5:Q6"/>
    <mergeCell ref="R5:R6"/>
    <mergeCell ref="T5:T6"/>
    <mergeCell ref="K30:K31"/>
    <mergeCell ref="K20:K21"/>
    <mergeCell ref="K11:K12"/>
    <mergeCell ref="K5:K6"/>
    <mergeCell ref="K8:K9"/>
    <mergeCell ref="T8:T9"/>
    <mergeCell ref="N10:O10"/>
    <mergeCell ref="Q10:R10"/>
    <mergeCell ref="N11:N12"/>
    <mergeCell ref="Q11:Q12"/>
    <mergeCell ref="R11:R12"/>
    <mergeCell ref="T11:T12"/>
    <mergeCell ref="N7:O7"/>
    <mergeCell ref="Q7:R7"/>
    <mergeCell ref="N8:N9"/>
    <mergeCell ref="Q8:Q9"/>
    <mergeCell ref="R8:R9"/>
    <mergeCell ref="T14:T15"/>
    <mergeCell ref="N16:O16"/>
    <mergeCell ref="Q16:R16"/>
    <mergeCell ref="N17:N18"/>
    <mergeCell ref="Q17:Q18"/>
    <mergeCell ref="R17:R18"/>
    <mergeCell ref="T17:T18"/>
    <mergeCell ref="N13:O13"/>
    <mergeCell ref="Q13:R13"/>
    <mergeCell ref="N14:N15"/>
    <mergeCell ref="Q14:Q15"/>
    <mergeCell ref="R14:R15"/>
    <mergeCell ref="N22:N23"/>
    <mergeCell ref="Q22:Q23"/>
    <mergeCell ref="R22:R23"/>
    <mergeCell ref="T22:T23"/>
    <mergeCell ref="N24:O24"/>
    <mergeCell ref="Q24:R24"/>
    <mergeCell ref="U17:U18"/>
    <mergeCell ref="N19:O19"/>
    <mergeCell ref="Q19:R19"/>
    <mergeCell ref="N20:N21"/>
    <mergeCell ref="Q20:Q21"/>
    <mergeCell ref="R20:R21"/>
    <mergeCell ref="T20:T21"/>
    <mergeCell ref="N30:N31"/>
    <mergeCell ref="Q30:Q31"/>
    <mergeCell ref="R30:R31"/>
    <mergeCell ref="T30:T31"/>
    <mergeCell ref="N25:N26"/>
    <mergeCell ref="Q25:Q26"/>
    <mergeCell ref="R25:R26"/>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C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1"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F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5"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E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9"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40" activePane="bottomLeft" state="frozen"/>
      <selection sqref="A1:K1"/>
      <selection pane="bottomLeft" sqref="A1:K1"/>
    </sheetView>
  </sheetViews>
  <sheetFormatPr defaultRowHeight="15" x14ac:dyDescent="0.25"/>
  <cols>
    <col min="1" max="1" width="5.85546875" style="14" customWidth="1"/>
    <col min="2" max="2" width="51" style="15" customWidth="1"/>
    <col min="3" max="3" width="12.7109375" style="15" customWidth="1"/>
    <col min="4" max="7" width="12.7109375" style="10" customWidth="1"/>
    <col min="8" max="12" width="12.7109375" style="16" customWidth="1"/>
    <col min="13" max="16" width="12.7109375" style="10" customWidth="1"/>
    <col min="17" max="20" width="12.710937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239.25" x14ac:dyDescent="0.25">
      <c r="A32" s="122"/>
      <c r="B32" s="11" t="s">
        <v>190</v>
      </c>
      <c r="C32" s="11" t="s">
        <v>180</v>
      </c>
      <c r="D32" s="11" t="s">
        <v>172</v>
      </c>
      <c r="E32" s="11" t="s">
        <v>173</v>
      </c>
      <c r="F32" s="103" t="s">
        <v>174</v>
      </c>
      <c r="G32" s="12" t="s">
        <v>175</v>
      </c>
      <c r="H32" s="11" t="s">
        <v>176</v>
      </c>
      <c r="I32" s="103" t="s">
        <v>177</v>
      </c>
      <c r="J32" s="103" t="s">
        <v>178</v>
      </c>
    </row>
    <row r="33" spans="1:10" ht="31.5" customHeight="1" x14ac:dyDescent="0.25">
      <c r="A33" s="130" t="s">
        <v>182</v>
      </c>
      <c r="B33" s="130"/>
      <c r="C33" s="25" t="s">
        <v>179</v>
      </c>
      <c r="D33" s="121"/>
      <c r="E33" s="121"/>
      <c r="F33" s="121">
        <f>D33+E33</f>
        <v>0</v>
      </c>
      <c r="G33" s="121"/>
      <c r="H33" s="121"/>
      <c r="I33" s="121">
        <f>G33+H33</f>
        <v>0</v>
      </c>
      <c r="J33" s="121">
        <f>F33+I33</f>
        <v>0</v>
      </c>
    </row>
    <row r="34" spans="1:10"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row>
    <row r="35" spans="1:10" ht="31.5" customHeight="1" x14ac:dyDescent="0.25">
      <c r="A35" s="130" t="s">
        <v>183</v>
      </c>
      <c r="B35" s="130"/>
      <c r="C35" s="25" t="s">
        <v>179</v>
      </c>
      <c r="D35" s="121"/>
      <c r="E35" s="121"/>
      <c r="F35" s="121">
        <f t="shared" si="3"/>
        <v>0</v>
      </c>
      <c r="G35" s="121"/>
      <c r="H35" s="121"/>
      <c r="I35" s="121">
        <f t="shared" si="4"/>
        <v>0</v>
      </c>
      <c r="J35" s="121">
        <f t="shared" si="5"/>
        <v>0</v>
      </c>
    </row>
    <row r="36" spans="1:10" ht="31.5" customHeight="1" x14ac:dyDescent="0.25">
      <c r="A36" s="130"/>
      <c r="B36" s="130"/>
      <c r="C36" s="25" t="s">
        <v>181</v>
      </c>
      <c r="D36" s="121"/>
      <c r="E36" s="121"/>
      <c r="F36" s="121">
        <f t="shared" si="3"/>
        <v>0</v>
      </c>
      <c r="G36" s="121"/>
      <c r="H36" s="121"/>
      <c r="I36" s="121">
        <f t="shared" si="4"/>
        <v>0</v>
      </c>
      <c r="J36" s="121">
        <f t="shared" si="5"/>
        <v>0</v>
      </c>
    </row>
    <row r="37" spans="1:10" ht="31.5" customHeight="1" x14ac:dyDescent="0.25">
      <c r="A37" s="130" t="s">
        <v>185</v>
      </c>
      <c r="B37" s="130"/>
      <c r="C37" s="25" t="s">
        <v>179</v>
      </c>
      <c r="D37" s="121"/>
      <c r="E37" s="121"/>
      <c r="F37" s="121">
        <f t="shared" si="3"/>
        <v>0</v>
      </c>
      <c r="G37" s="121"/>
      <c r="H37" s="121"/>
      <c r="I37" s="121">
        <f t="shared" si="4"/>
        <v>0</v>
      </c>
      <c r="J37" s="121">
        <f t="shared" si="5"/>
        <v>0</v>
      </c>
    </row>
    <row r="38" spans="1:10" ht="31.5" customHeight="1" x14ac:dyDescent="0.25">
      <c r="A38" s="130"/>
      <c r="B38" s="130"/>
      <c r="C38" s="25" t="s">
        <v>181</v>
      </c>
      <c r="D38" s="121"/>
      <c r="E38" s="121"/>
      <c r="F38" s="121">
        <f t="shared" si="3"/>
        <v>0</v>
      </c>
      <c r="G38" s="121"/>
      <c r="H38" s="121"/>
      <c r="I38" s="121">
        <f t="shared" si="4"/>
        <v>0</v>
      </c>
      <c r="J38" s="121">
        <f t="shared" si="5"/>
        <v>0</v>
      </c>
    </row>
    <row r="39" spans="1:10" ht="31.5" customHeight="1" x14ac:dyDescent="0.25">
      <c r="A39" s="147" t="s">
        <v>186</v>
      </c>
      <c r="B39" s="130"/>
      <c r="C39" s="25" t="s">
        <v>179</v>
      </c>
      <c r="D39" s="121"/>
      <c r="E39" s="121"/>
      <c r="F39" s="121">
        <f t="shared" si="3"/>
        <v>0</v>
      </c>
      <c r="G39" s="121"/>
      <c r="H39" s="121"/>
      <c r="I39" s="121">
        <f t="shared" si="4"/>
        <v>0</v>
      </c>
      <c r="J39" s="121">
        <f t="shared" si="5"/>
        <v>0</v>
      </c>
    </row>
    <row r="40" spans="1:10" ht="31.5" customHeight="1" x14ac:dyDescent="0.25">
      <c r="A40" s="149"/>
      <c r="B40" s="130"/>
      <c r="C40" s="25" t="s">
        <v>181</v>
      </c>
      <c r="D40" s="121"/>
      <c r="E40" s="121"/>
      <c r="F40" s="121">
        <f t="shared" si="3"/>
        <v>0</v>
      </c>
      <c r="G40" s="121"/>
      <c r="H40" s="121"/>
      <c r="I40" s="121">
        <f t="shared" si="4"/>
        <v>0</v>
      </c>
      <c r="J40" s="121">
        <f t="shared" si="5"/>
        <v>0</v>
      </c>
    </row>
    <row r="41" spans="1:10" ht="31.5" customHeight="1" x14ac:dyDescent="0.25">
      <c r="A41" s="147" t="s">
        <v>187</v>
      </c>
      <c r="B41" s="130"/>
      <c r="C41" s="25" t="s">
        <v>179</v>
      </c>
      <c r="D41" s="121"/>
      <c r="E41" s="121"/>
      <c r="F41" s="121">
        <f t="shared" si="3"/>
        <v>0</v>
      </c>
      <c r="G41" s="121"/>
      <c r="H41" s="121"/>
      <c r="I41" s="121">
        <f t="shared" si="4"/>
        <v>0</v>
      </c>
      <c r="J41" s="121">
        <f t="shared" si="5"/>
        <v>0</v>
      </c>
    </row>
    <row r="42" spans="1:10" ht="31.5" customHeight="1" x14ac:dyDescent="0.25">
      <c r="A42" s="149"/>
      <c r="B42" s="130"/>
      <c r="C42" s="25" t="s">
        <v>181</v>
      </c>
      <c r="D42" s="121"/>
      <c r="E42" s="121"/>
      <c r="F42" s="121">
        <f t="shared" si="3"/>
        <v>0</v>
      </c>
      <c r="G42" s="121"/>
      <c r="H42" s="121"/>
      <c r="I42" s="121">
        <f t="shared" si="4"/>
        <v>0</v>
      </c>
      <c r="J42" s="121">
        <f t="shared" si="5"/>
        <v>0</v>
      </c>
    </row>
    <row r="43" spans="1:10" ht="31.5" customHeight="1" x14ac:dyDescent="0.25">
      <c r="A43" s="147" t="s">
        <v>188</v>
      </c>
      <c r="B43" s="130"/>
      <c r="C43" s="25" t="s">
        <v>179</v>
      </c>
      <c r="D43" s="121"/>
      <c r="E43" s="121"/>
      <c r="F43" s="121">
        <f t="shared" si="3"/>
        <v>0</v>
      </c>
      <c r="G43" s="121"/>
      <c r="H43" s="121"/>
      <c r="I43" s="121">
        <f t="shared" si="4"/>
        <v>0</v>
      </c>
      <c r="J43" s="121">
        <f t="shared" si="5"/>
        <v>0</v>
      </c>
    </row>
    <row r="44" spans="1:10" ht="31.5" customHeight="1" x14ac:dyDescent="0.25">
      <c r="A44" s="149"/>
      <c r="B44" s="130"/>
      <c r="C44" s="25" t="s">
        <v>181</v>
      </c>
      <c r="D44" s="121"/>
      <c r="E44" s="121"/>
      <c r="F44" s="121">
        <f t="shared" si="3"/>
        <v>0</v>
      </c>
      <c r="G44" s="121"/>
      <c r="H44" s="121"/>
      <c r="I44" s="121">
        <f t="shared" si="4"/>
        <v>0</v>
      </c>
      <c r="J44" s="121">
        <f t="shared" si="5"/>
        <v>0</v>
      </c>
    </row>
    <row r="45" spans="1:10" ht="31.5" customHeight="1" x14ac:dyDescent="0.25">
      <c r="A45" s="147" t="s">
        <v>189</v>
      </c>
      <c r="B45" s="130"/>
      <c r="C45" s="25" t="s">
        <v>179</v>
      </c>
      <c r="D45" s="121"/>
      <c r="E45" s="121"/>
      <c r="F45" s="121">
        <f t="shared" si="3"/>
        <v>0</v>
      </c>
      <c r="G45" s="121"/>
      <c r="H45" s="121"/>
      <c r="I45" s="121">
        <f t="shared" si="4"/>
        <v>0</v>
      </c>
      <c r="J45" s="121">
        <f t="shared" si="5"/>
        <v>0</v>
      </c>
    </row>
    <row r="46" spans="1:10" ht="31.5" customHeight="1" x14ac:dyDescent="0.25">
      <c r="A46" s="149"/>
      <c r="B46" s="130"/>
      <c r="C46" s="25" t="s">
        <v>181</v>
      </c>
      <c r="D46" s="121"/>
      <c r="E46" s="121"/>
      <c r="F46" s="121">
        <f t="shared" si="3"/>
        <v>0</v>
      </c>
      <c r="G46" s="121"/>
      <c r="H46" s="121"/>
      <c r="I46" s="121">
        <f t="shared" si="4"/>
        <v>0</v>
      </c>
      <c r="J46" s="121">
        <f t="shared" si="5"/>
        <v>0</v>
      </c>
    </row>
    <row r="47" spans="1:10" ht="31.5" customHeight="1" x14ac:dyDescent="0.25">
      <c r="A47" s="7"/>
      <c r="B47" s="24" t="s">
        <v>61</v>
      </c>
      <c r="C47" s="118"/>
      <c r="D47" s="118"/>
      <c r="E47" s="118"/>
      <c r="F47" s="119"/>
      <c r="G47" s="120"/>
      <c r="H47" s="120"/>
      <c r="I47" s="120"/>
      <c r="J47" s="120"/>
    </row>
    <row r="48" spans="1:10"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B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0"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C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0"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9"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4"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K30:K31"/>
    <mergeCell ref="K25:K26"/>
    <mergeCell ref="K28:K29"/>
    <mergeCell ref="K20:K21"/>
    <mergeCell ref="K22:K23"/>
    <mergeCell ref="K8:K9"/>
    <mergeCell ref="K11:K12"/>
    <mergeCell ref="H19:I19"/>
    <mergeCell ref="H20:H21"/>
    <mergeCell ref="I20:I21"/>
    <mergeCell ref="H13:I13"/>
    <mergeCell ref="H14:H15"/>
    <mergeCell ref="K14:K15"/>
    <mergeCell ref="K17:K18"/>
    <mergeCell ref="H22:H23"/>
    <mergeCell ref="I22:I23"/>
    <mergeCell ref="H30:H31"/>
    <mergeCell ref="I30:I31"/>
    <mergeCell ref="H24:I24"/>
    <mergeCell ref="H25:H26"/>
    <mergeCell ref="I25:I26"/>
    <mergeCell ref="H28:H29"/>
    <mergeCell ref="I28:I29"/>
    <mergeCell ref="H7:I7"/>
    <mergeCell ref="I14:I15"/>
    <mergeCell ref="H16:I16"/>
    <mergeCell ref="H17:H18"/>
    <mergeCell ref="I17:I18"/>
    <mergeCell ref="H8:H9"/>
    <mergeCell ref="I8:I9"/>
    <mergeCell ref="H10:I10"/>
    <mergeCell ref="H11:H12"/>
    <mergeCell ref="I11:I12"/>
    <mergeCell ref="A1:K1"/>
    <mergeCell ref="H3:H4"/>
    <mergeCell ref="I3:I4"/>
    <mergeCell ref="H5:H6"/>
    <mergeCell ref="I5:I6"/>
    <mergeCell ref="K3:K4"/>
    <mergeCell ref="K5:K6"/>
    <mergeCell ref="A5:A6"/>
    <mergeCell ref="B5:B6"/>
    <mergeCell ref="E5:E6"/>
    <mergeCell ref="A3:A4"/>
    <mergeCell ref="B3:B4"/>
    <mergeCell ref="E3:E4"/>
    <mergeCell ref="A7:A9"/>
    <mergeCell ref="B7:B9"/>
    <mergeCell ref="E7:F7"/>
    <mergeCell ref="E8:E9"/>
    <mergeCell ref="A22:A23"/>
    <mergeCell ref="B22:B23"/>
    <mergeCell ref="E22:E23"/>
    <mergeCell ref="A13:A15"/>
    <mergeCell ref="B13:B15"/>
    <mergeCell ref="E13:F13"/>
    <mergeCell ref="E14:E15"/>
    <mergeCell ref="A16:A18"/>
    <mergeCell ref="B16:B18"/>
    <mergeCell ref="E16:F16"/>
    <mergeCell ref="E17:E18"/>
    <mergeCell ref="A19:A21"/>
    <mergeCell ref="A10:A12"/>
    <mergeCell ref="B10:B12"/>
    <mergeCell ref="E10:F10"/>
    <mergeCell ref="E11:E12"/>
    <mergeCell ref="E19:F19"/>
    <mergeCell ref="E20:E21"/>
    <mergeCell ref="B24:B26"/>
    <mergeCell ref="E24:F24"/>
    <mergeCell ref="E25:E26"/>
    <mergeCell ref="B19:B21"/>
    <mergeCell ref="A30:A31"/>
    <mergeCell ref="B30:B31"/>
    <mergeCell ref="E30:E31"/>
    <mergeCell ref="A24:A26"/>
    <mergeCell ref="A28:A29"/>
    <mergeCell ref="B28:B29"/>
    <mergeCell ref="E28:E2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B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3"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C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0"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C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23"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23" t="e">
        <f>(V17/V18)*100</f>
        <v>#DIV/0!</v>
      </c>
    </row>
    <row r="18" spans="1:24" ht="42.75" customHeight="1" x14ac:dyDescent="0.25">
      <c r="A18" s="136"/>
      <c r="B18" s="152"/>
      <c r="C18" s="4" t="s">
        <v>25</v>
      </c>
      <c r="D18" s="28"/>
      <c r="E18" s="134"/>
      <c r="F18" s="24"/>
      <c r="G18" s="28"/>
      <c r="H18" s="134"/>
      <c r="I18" s="134"/>
      <c r="J18" s="104">
        <f t="shared" si="0"/>
        <v>0</v>
      </c>
      <c r="K18" s="134"/>
      <c r="L18" s="24"/>
      <c r="M18" s="28"/>
      <c r="N18" s="134"/>
      <c r="O18" s="24"/>
      <c r="P18" s="28"/>
      <c r="Q18" s="134"/>
      <c r="R18" s="139"/>
      <c r="S18" s="104">
        <f t="shared" si="1"/>
        <v>0</v>
      </c>
      <c r="T18" s="142"/>
      <c r="U18" s="110"/>
      <c r="V18" s="108">
        <f t="shared" si="2"/>
        <v>0</v>
      </c>
      <c r="W18" s="142"/>
      <c r="X18" s="2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0"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4:F24"/>
    <mergeCell ref="H24:I24"/>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K17:K18"/>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B22:B23"/>
    <mergeCell ref="E22:E23"/>
    <mergeCell ref="H22:H23"/>
    <mergeCell ref="I22:I23"/>
    <mergeCell ref="K20:K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I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29"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L17:L18"/>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K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0"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20:K21"/>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1"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20:K21"/>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M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1"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20:K21"/>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5"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5"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5"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5"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6"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5"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5" t="s">
        <v>54</v>
      </c>
      <c r="D27" s="28"/>
      <c r="E27" s="1" t="s">
        <v>37</v>
      </c>
      <c r="F27" s="1" t="e">
        <f>(D27/D28)*100</f>
        <v>#DIV/0!</v>
      </c>
      <c r="G27" s="28"/>
      <c r="H27" s="18" t="s">
        <v>37</v>
      </c>
      <c r="I27" s="18" t="e">
        <f>(G27/G28)*100</f>
        <v>#DIV/0!</v>
      </c>
      <c r="J27" s="104">
        <f t="shared" si="0"/>
        <v>0</v>
      </c>
      <c r="K27" s="21" t="s">
        <v>37</v>
      </c>
      <c r="L27" s="22"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5"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5"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K14:K15"/>
    <mergeCell ref="K17:K18"/>
    <mergeCell ref="L17:L18"/>
    <mergeCell ref="K8:K9"/>
    <mergeCell ref="K11:K12"/>
    <mergeCell ref="K30:K31"/>
    <mergeCell ref="K25:K26"/>
    <mergeCell ref="K28:K29"/>
    <mergeCell ref="K20:K21"/>
    <mergeCell ref="K22:K23"/>
    <mergeCell ref="H30:H31"/>
    <mergeCell ref="I30:I31"/>
    <mergeCell ref="H24:I24"/>
    <mergeCell ref="H25:H26"/>
    <mergeCell ref="I25:I26"/>
    <mergeCell ref="H28:H29"/>
    <mergeCell ref="I28:I29"/>
    <mergeCell ref="H19:I19"/>
    <mergeCell ref="H20:H21"/>
    <mergeCell ref="I20:I21"/>
    <mergeCell ref="H22:H23"/>
    <mergeCell ref="I22:I23"/>
    <mergeCell ref="H7:I7"/>
    <mergeCell ref="I14:I15"/>
    <mergeCell ref="H16:I16"/>
    <mergeCell ref="H17:H18"/>
    <mergeCell ref="I17:I18"/>
    <mergeCell ref="H8:H9"/>
    <mergeCell ref="I8:I9"/>
    <mergeCell ref="H10:I10"/>
    <mergeCell ref="H11:H12"/>
    <mergeCell ref="I11:I12"/>
    <mergeCell ref="H13:I13"/>
    <mergeCell ref="H14:H15"/>
    <mergeCell ref="A1:K1"/>
    <mergeCell ref="H3:H4"/>
    <mergeCell ref="I3:I4"/>
    <mergeCell ref="H5:H6"/>
    <mergeCell ref="I5:I6"/>
    <mergeCell ref="K3:K4"/>
    <mergeCell ref="K5:K6"/>
    <mergeCell ref="A5:A6"/>
    <mergeCell ref="B5:B6"/>
    <mergeCell ref="E5:E6"/>
    <mergeCell ref="A3:A4"/>
    <mergeCell ref="B3:B4"/>
    <mergeCell ref="E3:E4"/>
    <mergeCell ref="A7:A9"/>
    <mergeCell ref="B7:B9"/>
    <mergeCell ref="E7:F7"/>
    <mergeCell ref="E8:E9"/>
    <mergeCell ref="A10:A12"/>
    <mergeCell ref="B10:B12"/>
    <mergeCell ref="E10:F10"/>
    <mergeCell ref="E11:E12"/>
    <mergeCell ref="A13:A15"/>
    <mergeCell ref="B13:B15"/>
    <mergeCell ref="E13:F13"/>
    <mergeCell ref="E14:E15"/>
    <mergeCell ref="A19:A21"/>
    <mergeCell ref="E17:E18"/>
    <mergeCell ref="E19:F19"/>
    <mergeCell ref="E20:E21"/>
    <mergeCell ref="A30:A31"/>
    <mergeCell ref="B30:B31"/>
    <mergeCell ref="E30:E31"/>
    <mergeCell ref="A24:A26"/>
    <mergeCell ref="B24:B26"/>
    <mergeCell ref="E24:F24"/>
    <mergeCell ref="E25:E26"/>
    <mergeCell ref="A28:A29"/>
    <mergeCell ref="B28:B29"/>
    <mergeCell ref="E28:E29"/>
    <mergeCell ref="A22:A23"/>
    <mergeCell ref="B22:B23"/>
    <mergeCell ref="E22:E23"/>
    <mergeCell ref="B19:B21"/>
    <mergeCell ref="A16:A18"/>
    <mergeCell ref="B16:B18"/>
    <mergeCell ref="E16:F1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L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4"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20:K21"/>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2"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20:K21"/>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B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58"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K30:K31"/>
    <mergeCell ref="B24:B26"/>
    <mergeCell ref="E24:F24"/>
    <mergeCell ref="H24:I24"/>
    <mergeCell ref="E25:E26"/>
    <mergeCell ref="H25:H26"/>
    <mergeCell ref="I25:I26"/>
    <mergeCell ref="B30:B31"/>
    <mergeCell ref="E30:E31"/>
    <mergeCell ref="H30:H31"/>
    <mergeCell ref="I30:I31"/>
    <mergeCell ref="A30:A31"/>
    <mergeCell ref="K22:K23"/>
    <mergeCell ref="L17:L18"/>
    <mergeCell ref="A19:A21"/>
    <mergeCell ref="B19:B21"/>
    <mergeCell ref="E19:F19"/>
    <mergeCell ref="H19:I19"/>
    <mergeCell ref="E20:E21"/>
    <mergeCell ref="H20:H21"/>
    <mergeCell ref="I20:I21"/>
    <mergeCell ref="K20:K21"/>
    <mergeCell ref="A22:A23"/>
    <mergeCell ref="B22:B23"/>
    <mergeCell ref="E22:E23"/>
    <mergeCell ref="H22:H23"/>
    <mergeCell ref="I22:I23"/>
    <mergeCell ref="K25:K26"/>
    <mergeCell ref="A28:A29"/>
    <mergeCell ref="B28:B29"/>
    <mergeCell ref="E28:E29"/>
    <mergeCell ref="H28:H29"/>
    <mergeCell ref="I28:I29"/>
    <mergeCell ref="K28:K29"/>
    <mergeCell ref="A24:A26"/>
    <mergeCell ref="K14:K15"/>
    <mergeCell ref="A16:A18"/>
    <mergeCell ref="B16:B18"/>
    <mergeCell ref="E16:F16"/>
    <mergeCell ref="H16:I16"/>
    <mergeCell ref="E17:E18"/>
    <mergeCell ref="H17:H18"/>
    <mergeCell ref="I17:I18"/>
    <mergeCell ref="K17:K18"/>
    <mergeCell ref="A13:A15"/>
    <mergeCell ref="B13:B15"/>
    <mergeCell ref="E13:F13"/>
    <mergeCell ref="H13:I13"/>
    <mergeCell ref="E14:E15"/>
    <mergeCell ref="H14:H15"/>
    <mergeCell ref="I14:I15"/>
    <mergeCell ref="K8:K9"/>
    <mergeCell ref="A10:A12"/>
    <mergeCell ref="B10:B12"/>
    <mergeCell ref="E10:F10"/>
    <mergeCell ref="H10:I10"/>
    <mergeCell ref="E11:E12"/>
    <mergeCell ref="H11:H12"/>
    <mergeCell ref="I11:I12"/>
    <mergeCell ref="K11:K12"/>
    <mergeCell ref="A7:A9"/>
    <mergeCell ref="B7:B9"/>
    <mergeCell ref="E7:F7"/>
    <mergeCell ref="H7:I7"/>
    <mergeCell ref="E8:E9"/>
    <mergeCell ref="H8:H9"/>
    <mergeCell ref="I8:I9"/>
    <mergeCell ref="K5:K6"/>
    <mergeCell ref="A1:K1"/>
    <mergeCell ref="A3:A4"/>
    <mergeCell ref="B3:B4"/>
    <mergeCell ref="E3:E4"/>
    <mergeCell ref="H3:H4"/>
    <mergeCell ref="I3:I4"/>
    <mergeCell ref="K3:K4"/>
    <mergeCell ref="A5:A6"/>
    <mergeCell ref="B5:B6"/>
    <mergeCell ref="E5:E6"/>
    <mergeCell ref="H5:H6"/>
    <mergeCell ref="I5:I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4"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G29+D29</f>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G30+D30</f>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20:K21"/>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I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42"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3"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42"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3"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42"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3"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44"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42"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3"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42"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3"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42"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3"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44"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42"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3"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40"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L17:L18"/>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1"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L17:L18"/>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C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8"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20:K21"/>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8"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20:K21"/>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v>100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3"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L17:L18"/>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4"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20:K21"/>
    <mergeCell ref="A22:A23"/>
    <mergeCell ref="B22:B23"/>
    <mergeCell ref="E22:E23"/>
    <mergeCell ref="H22:H23"/>
    <mergeCell ref="I22:I23"/>
    <mergeCell ref="K22:K23"/>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5"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L17:L18"/>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22.28515625" style="16" customWidth="1"/>
    <col min="9" max="10" width="10.140625" style="16" customWidth="1"/>
    <col min="11" max="11" width="18.8554687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23" t="e">
        <f>(J3/J4)*50</f>
        <v>#DIV/0!</v>
      </c>
      <c r="M3" s="28"/>
      <c r="N3" s="131" t="s">
        <v>6</v>
      </c>
      <c r="O3" s="23" t="e">
        <f>(M3/M4)*50</f>
        <v>#DIV/0!</v>
      </c>
      <c r="P3" s="28"/>
      <c r="Q3" s="131" t="s">
        <v>6</v>
      </c>
      <c r="R3" s="138" t="e">
        <f>(P3/P4)*50</f>
        <v>#DIV/0!</v>
      </c>
      <c r="S3" s="104">
        <f t="shared" ref="S3:S31" si="1">P3+M3</f>
        <v>0</v>
      </c>
      <c r="T3" s="141" t="s">
        <v>6</v>
      </c>
      <c r="U3" s="111" t="e">
        <f>(S3/S4)*50</f>
        <v>#DIV/0!</v>
      </c>
      <c r="V3" s="108">
        <f>S3+J3</f>
        <v>0</v>
      </c>
      <c r="W3" s="141" t="s">
        <v>6</v>
      </c>
      <c r="X3" s="23" t="e">
        <f>(V3/V4)*50</f>
        <v>#DIV/0!</v>
      </c>
    </row>
    <row r="4" spans="1:24" ht="37.5" customHeight="1" x14ac:dyDescent="0.25">
      <c r="A4" s="156"/>
      <c r="B4" s="157"/>
      <c r="C4" s="4" t="s">
        <v>5</v>
      </c>
      <c r="D4" s="28"/>
      <c r="E4" s="134"/>
      <c r="F4" s="24"/>
      <c r="G4" s="28"/>
      <c r="H4" s="134"/>
      <c r="I4" s="134"/>
      <c r="J4" s="104">
        <f t="shared" si="0"/>
        <v>0</v>
      </c>
      <c r="K4" s="134"/>
      <c r="L4" s="24"/>
      <c r="M4" s="28"/>
      <c r="N4" s="134"/>
      <c r="O4" s="24"/>
      <c r="P4" s="28"/>
      <c r="Q4" s="134"/>
      <c r="R4" s="139"/>
      <c r="S4" s="104">
        <f t="shared" si="1"/>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23" t="e">
        <f>(J5/J6)*100</f>
        <v>#DIV/0!</v>
      </c>
      <c r="M5" s="28"/>
      <c r="N5" s="131" t="s">
        <v>10</v>
      </c>
      <c r="O5" s="23" t="e">
        <f>(M5/M6)*100</f>
        <v>#DIV/0!</v>
      </c>
      <c r="P5" s="28"/>
      <c r="Q5" s="131" t="s">
        <v>10</v>
      </c>
      <c r="R5" s="138" t="e">
        <f>(P5/P6)*100</f>
        <v>#DIV/0!</v>
      </c>
      <c r="S5" s="104">
        <f t="shared" si="1"/>
        <v>0</v>
      </c>
      <c r="T5" s="141" t="s">
        <v>10</v>
      </c>
      <c r="U5" s="111" t="e">
        <f>(S5/S6)*100</f>
        <v>#DIV/0!</v>
      </c>
      <c r="V5" s="108">
        <f t="shared" ref="V5:V31" si="2">S5+J5</f>
        <v>0</v>
      </c>
      <c r="W5" s="141" t="s">
        <v>10</v>
      </c>
      <c r="X5" s="23" t="e">
        <f>(V5/V6)*100</f>
        <v>#DIV/0!</v>
      </c>
    </row>
    <row r="6" spans="1:24" ht="44.25" customHeight="1" x14ac:dyDescent="0.25">
      <c r="A6" s="136"/>
      <c r="B6" s="157"/>
      <c r="C6" s="4" t="s">
        <v>9</v>
      </c>
      <c r="D6" s="28"/>
      <c r="E6" s="134"/>
      <c r="F6" s="24"/>
      <c r="G6" s="28"/>
      <c r="H6" s="134"/>
      <c r="I6" s="134"/>
      <c r="J6" s="104">
        <f t="shared" si="0"/>
        <v>0</v>
      </c>
      <c r="K6" s="134"/>
      <c r="L6" s="24"/>
      <c r="M6" s="28"/>
      <c r="N6" s="134"/>
      <c r="O6" s="24"/>
      <c r="P6" s="28"/>
      <c r="Q6" s="134"/>
      <c r="R6" s="139"/>
      <c r="S6" s="104">
        <f t="shared" si="1"/>
        <v>0</v>
      </c>
      <c r="T6" s="142"/>
      <c r="U6" s="110"/>
      <c r="V6" s="108">
        <f t="shared" si="2"/>
        <v>0</v>
      </c>
      <c r="W6" s="142"/>
      <c r="X6" s="24"/>
    </row>
    <row r="7" spans="1:24" ht="42" customHeight="1" x14ac:dyDescent="0.25">
      <c r="A7" s="135">
        <v>3</v>
      </c>
      <c r="B7" s="130" t="s">
        <v>11</v>
      </c>
      <c r="C7" s="19" t="s">
        <v>39</v>
      </c>
      <c r="D7" s="28"/>
      <c r="E7" s="133" t="s">
        <v>47</v>
      </c>
      <c r="F7" s="133"/>
      <c r="G7" s="28"/>
      <c r="H7" s="133" t="s">
        <v>47</v>
      </c>
      <c r="I7" s="133"/>
      <c r="J7" s="104">
        <f t="shared" si="0"/>
        <v>0</v>
      </c>
      <c r="K7" s="25" t="s">
        <v>47</v>
      </c>
      <c r="L7" s="19"/>
      <c r="M7" s="28"/>
      <c r="N7" s="133" t="s">
        <v>47</v>
      </c>
      <c r="O7" s="133"/>
      <c r="P7" s="28"/>
      <c r="Q7" s="133" t="s">
        <v>47</v>
      </c>
      <c r="R7" s="137"/>
      <c r="S7" s="104">
        <f t="shared" si="1"/>
        <v>0</v>
      </c>
      <c r="T7" s="106" t="s">
        <v>47</v>
      </c>
      <c r="U7" s="106"/>
      <c r="V7" s="108">
        <f t="shared" si="2"/>
        <v>0</v>
      </c>
      <c r="W7" s="106" t="s">
        <v>47</v>
      </c>
      <c r="X7" s="19"/>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23" t="e">
        <f>(J8/J9)*100</f>
        <v>#DIV/0!</v>
      </c>
      <c r="M8" s="28"/>
      <c r="N8" s="132" t="s">
        <v>14</v>
      </c>
      <c r="O8" s="23" t="e">
        <f>(M8/M9)*100</f>
        <v>#DIV/0!</v>
      </c>
      <c r="P8" s="28"/>
      <c r="Q8" s="132" t="s">
        <v>14</v>
      </c>
      <c r="R8" s="138" t="e">
        <f>(P8/P9)*100</f>
        <v>#DIV/0!</v>
      </c>
      <c r="S8" s="104">
        <f t="shared" si="1"/>
        <v>0</v>
      </c>
      <c r="T8" s="145" t="s">
        <v>14</v>
      </c>
      <c r="U8" s="111" t="e">
        <f>(S8/S9)*100</f>
        <v>#DIV/0!</v>
      </c>
      <c r="V8" s="108">
        <f t="shared" si="2"/>
        <v>0</v>
      </c>
      <c r="W8" s="145" t="s">
        <v>14</v>
      </c>
      <c r="X8" s="23" t="e">
        <f>(V8/V9)*100</f>
        <v>#DIV/0!</v>
      </c>
    </row>
    <row r="9" spans="1:24" ht="38.25" customHeight="1" x14ac:dyDescent="0.25">
      <c r="A9" s="136"/>
      <c r="B9" s="130"/>
      <c r="C9" s="4" t="s">
        <v>13</v>
      </c>
      <c r="D9" s="28"/>
      <c r="E9" s="134"/>
      <c r="F9" s="24"/>
      <c r="G9" s="28"/>
      <c r="H9" s="134"/>
      <c r="I9" s="134"/>
      <c r="J9" s="104">
        <f t="shared" si="0"/>
        <v>0</v>
      </c>
      <c r="K9" s="134"/>
      <c r="L9" s="24"/>
      <c r="M9" s="28"/>
      <c r="N9" s="134"/>
      <c r="O9" s="24"/>
      <c r="P9" s="28"/>
      <c r="Q9" s="134"/>
      <c r="R9" s="139"/>
      <c r="S9" s="104">
        <f t="shared" si="1"/>
        <v>0</v>
      </c>
      <c r="T9" s="142"/>
      <c r="U9" s="110"/>
      <c r="V9" s="108">
        <f t="shared" si="2"/>
        <v>0</v>
      </c>
      <c r="W9" s="142"/>
      <c r="X9" s="24"/>
    </row>
    <row r="10" spans="1:24" ht="58.5" customHeight="1" x14ac:dyDescent="0.25">
      <c r="A10" s="135">
        <v>4</v>
      </c>
      <c r="B10" s="150" t="s">
        <v>15</v>
      </c>
      <c r="C10" s="19" t="s">
        <v>40</v>
      </c>
      <c r="D10" s="28"/>
      <c r="E10" s="133" t="s">
        <v>48</v>
      </c>
      <c r="F10" s="133"/>
      <c r="G10" s="28"/>
      <c r="H10" s="133" t="s">
        <v>48</v>
      </c>
      <c r="I10" s="133"/>
      <c r="J10" s="104">
        <f t="shared" si="0"/>
        <v>0</v>
      </c>
      <c r="K10" s="25" t="s">
        <v>48</v>
      </c>
      <c r="L10" s="19"/>
      <c r="M10" s="28"/>
      <c r="N10" s="133" t="s">
        <v>48</v>
      </c>
      <c r="O10" s="133"/>
      <c r="P10" s="28"/>
      <c r="Q10" s="133" t="s">
        <v>48</v>
      </c>
      <c r="R10" s="137"/>
      <c r="S10" s="104">
        <f t="shared" si="1"/>
        <v>0</v>
      </c>
      <c r="T10" s="106" t="s">
        <v>48</v>
      </c>
      <c r="U10" s="106"/>
      <c r="V10" s="108">
        <f t="shared" si="2"/>
        <v>0</v>
      </c>
      <c r="W10" s="106" t="s">
        <v>48</v>
      </c>
      <c r="X10" s="19"/>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23" t="e">
        <f>(J11/J12)*100</f>
        <v>#DIV/0!</v>
      </c>
      <c r="M11" s="28"/>
      <c r="N11" s="132" t="s">
        <v>18</v>
      </c>
      <c r="O11" s="23" t="e">
        <f>(M11/M12)*100</f>
        <v>#DIV/0!</v>
      </c>
      <c r="P11" s="28"/>
      <c r="Q11" s="132" t="s">
        <v>18</v>
      </c>
      <c r="R11" s="138" t="e">
        <f>(P11/P12)*100</f>
        <v>#DIV/0!</v>
      </c>
      <c r="S11" s="104">
        <f t="shared" si="1"/>
        <v>0</v>
      </c>
      <c r="T11" s="145" t="s">
        <v>18</v>
      </c>
      <c r="U11" s="111" t="e">
        <f>(S11/S12)*100</f>
        <v>#DIV/0!</v>
      </c>
      <c r="V11" s="108">
        <f t="shared" si="2"/>
        <v>0</v>
      </c>
      <c r="W11" s="145" t="s">
        <v>18</v>
      </c>
      <c r="X11" s="23" t="e">
        <f>(V11/V12)*100</f>
        <v>#DIV/0!</v>
      </c>
    </row>
    <row r="12" spans="1:24" ht="58.5" customHeight="1" x14ac:dyDescent="0.25">
      <c r="A12" s="136"/>
      <c r="B12" s="152"/>
      <c r="C12" s="4" t="s">
        <v>17</v>
      </c>
      <c r="D12" s="28"/>
      <c r="E12" s="134"/>
      <c r="F12" s="24"/>
      <c r="G12" s="28"/>
      <c r="H12" s="134"/>
      <c r="I12" s="134"/>
      <c r="J12" s="104">
        <f t="shared" si="0"/>
        <v>0</v>
      </c>
      <c r="K12" s="134"/>
      <c r="L12" s="24"/>
      <c r="M12" s="28"/>
      <c r="N12" s="134"/>
      <c r="O12" s="24"/>
      <c r="P12" s="28"/>
      <c r="Q12" s="134"/>
      <c r="R12" s="139"/>
      <c r="S12" s="104">
        <f t="shared" si="1"/>
        <v>0</v>
      </c>
      <c r="T12" s="142"/>
      <c r="U12" s="110"/>
      <c r="V12" s="108">
        <f t="shared" si="2"/>
        <v>0</v>
      </c>
      <c r="W12" s="142"/>
      <c r="X12" s="24"/>
    </row>
    <row r="13" spans="1:24" ht="41.25" customHeight="1" x14ac:dyDescent="0.25">
      <c r="A13" s="135">
        <v>5</v>
      </c>
      <c r="B13" s="150" t="s">
        <v>19</v>
      </c>
      <c r="C13" s="19" t="s">
        <v>41</v>
      </c>
      <c r="D13" s="28"/>
      <c r="E13" s="133" t="s">
        <v>49</v>
      </c>
      <c r="F13" s="133"/>
      <c r="G13" s="28"/>
      <c r="H13" s="133" t="s">
        <v>49</v>
      </c>
      <c r="I13" s="133"/>
      <c r="J13" s="104">
        <f t="shared" si="0"/>
        <v>0</v>
      </c>
      <c r="K13" s="25" t="s">
        <v>49</v>
      </c>
      <c r="L13" s="19"/>
      <c r="M13" s="28"/>
      <c r="N13" s="133" t="s">
        <v>49</v>
      </c>
      <c r="O13" s="133"/>
      <c r="P13" s="28"/>
      <c r="Q13" s="133" t="s">
        <v>49</v>
      </c>
      <c r="R13" s="137"/>
      <c r="S13" s="104">
        <f t="shared" si="1"/>
        <v>0</v>
      </c>
      <c r="T13" s="106" t="s">
        <v>49</v>
      </c>
      <c r="U13" s="106"/>
      <c r="V13" s="108">
        <f t="shared" si="2"/>
        <v>0</v>
      </c>
      <c r="W13" s="106" t="s">
        <v>49</v>
      </c>
      <c r="X13" s="19"/>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23" t="e">
        <f>(J14/J15)*100</f>
        <v>#DIV/0!</v>
      </c>
      <c r="M14" s="28"/>
      <c r="N14" s="132" t="s">
        <v>22</v>
      </c>
      <c r="O14" s="23" t="e">
        <f>(M14/M15)*100</f>
        <v>#DIV/0!</v>
      </c>
      <c r="P14" s="28"/>
      <c r="Q14" s="132" t="s">
        <v>22</v>
      </c>
      <c r="R14" s="138" t="e">
        <f>(P14/P15)*100</f>
        <v>#DIV/0!</v>
      </c>
      <c r="S14" s="104">
        <f t="shared" si="1"/>
        <v>0</v>
      </c>
      <c r="T14" s="145" t="s">
        <v>22</v>
      </c>
      <c r="U14" s="111" t="e">
        <f>(S14/S15)*100</f>
        <v>#DIV/0!</v>
      </c>
      <c r="V14" s="108">
        <f t="shared" si="2"/>
        <v>0</v>
      </c>
      <c r="W14" s="145" t="s">
        <v>22</v>
      </c>
      <c r="X14" s="23" t="e">
        <f>(V14/V15)*100</f>
        <v>#DIV/0!</v>
      </c>
    </row>
    <row r="15" spans="1:24" ht="39.75" customHeight="1" x14ac:dyDescent="0.25">
      <c r="A15" s="136"/>
      <c r="B15" s="152"/>
      <c r="C15" s="4" t="s">
        <v>21</v>
      </c>
      <c r="D15" s="28"/>
      <c r="E15" s="134"/>
      <c r="F15" s="24"/>
      <c r="G15" s="28"/>
      <c r="H15" s="134"/>
      <c r="I15" s="134"/>
      <c r="J15" s="104">
        <f t="shared" si="0"/>
        <v>0</v>
      </c>
      <c r="K15" s="134"/>
      <c r="L15" s="24"/>
      <c r="M15" s="28"/>
      <c r="N15" s="134"/>
      <c r="O15" s="24"/>
      <c r="P15" s="28"/>
      <c r="Q15" s="134"/>
      <c r="R15" s="139"/>
      <c r="S15" s="104">
        <f t="shared" si="1"/>
        <v>0</v>
      </c>
      <c r="T15" s="142"/>
      <c r="U15" s="110"/>
      <c r="V15" s="108">
        <f t="shared" si="2"/>
        <v>0</v>
      </c>
      <c r="W15" s="142"/>
      <c r="X15" s="24"/>
    </row>
    <row r="16" spans="1:24" ht="33.75" customHeight="1" x14ac:dyDescent="0.25">
      <c r="A16" s="135">
        <v>6</v>
      </c>
      <c r="B16" s="150" t="s">
        <v>23</v>
      </c>
      <c r="C16" s="19" t="s">
        <v>44</v>
      </c>
      <c r="D16" s="28"/>
      <c r="E16" s="133" t="s">
        <v>50</v>
      </c>
      <c r="F16" s="133"/>
      <c r="G16" s="28"/>
      <c r="H16" s="133" t="s">
        <v>50</v>
      </c>
      <c r="I16" s="133"/>
      <c r="J16" s="104">
        <f t="shared" si="0"/>
        <v>0</v>
      </c>
      <c r="K16" s="25" t="s">
        <v>50</v>
      </c>
      <c r="L16" s="19"/>
      <c r="M16" s="28"/>
      <c r="N16" s="133" t="s">
        <v>50</v>
      </c>
      <c r="O16" s="133"/>
      <c r="P16" s="28"/>
      <c r="Q16" s="133" t="s">
        <v>50</v>
      </c>
      <c r="R16" s="137"/>
      <c r="S16" s="104">
        <f t="shared" si="1"/>
        <v>0</v>
      </c>
      <c r="T16" s="106" t="s">
        <v>50</v>
      </c>
      <c r="U16" s="106"/>
      <c r="V16" s="108">
        <f t="shared" si="2"/>
        <v>0</v>
      </c>
      <c r="W16" s="106" t="s">
        <v>50</v>
      </c>
      <c r="X16" s="19"/>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131" t="e">
        <f>(J17/J18)*100</f>
        <v>#DIV/0!</v>
      </c>
      <c r="M17" s="28"/>
      <c r="N17" s="131" t="s">
        <v>26</v>
      </c>
      <c r="O17" s="23" t="e">
        <f>(M17/M18)*100</f>
        <v>#DIV/0!</v>
      </c>
      <c r="P17" s="28"/>
      <c r="Q17" s="131" t="s">
        <v>26</v>
      </c>
      <c r="R17" s="138" t="e">
        <f>(P17/P18)*100</f>
        <v>#DIV/0!</v>
      </c>
      <c r="S17" s="104">
        <f t="shared" si="1"/>
        <v>0</v>
      </c>
      <c r="T17" s="141" t="s">
        <v>26</v>
      </c>
      <c r="U17" s="111" t="e">
        <f>(S17/S18)*100</f>
        <v>#DIV/0!</v>
      </c>
      <c r="V17" s="108">
        <f t="shared" si="2"/>
        <v>0</v>
      </c>
      <c r="W17" s="141" t="s">
        <v>26</v>
      </c>
      <c r="X17" s="131" t="e">
        <f>(V17/V18)*100</f>
        <v>#DIV/0!</v>
      </c>
    </row>
    <row r="18" spans="1:24" ht="42.75" customHeight="1" x14ac:dyDescent="0.25">
      <c r="A18" s="136"/>
      <c r="B18" s="152"/>
      <c r="C18" s="4" t="s">
        <v>25</v>
      </c>
      <c r="D18" s="28"/>
      <c r="E18" s="134"/>
      <c r="F18" s="24"/>
      <c r="G18" s="28"/>
      <c r="H18" s="134"/>
      <c r="I18" s="134"/>
      <c r="J18" s="104">
        <f t="shared" si="0"/>
        <v>0</v>
      </c>
      <c r="K18" s="134"/>
      <c r="L18" s="134"/>
      <c r="M18" s="28"/>
      <c r="N18" s="134"/>
      <c r="O18" s="24"/>
      <c r="P18" s="28"/>
      <c r="Q18" s="134"/>
      <c r="R18" s="139"/>
      <c r="S18" s="104">
        <f t="shared" si="1"/>
        <v>0</v>
      </c>
      <c r="T18" s="142"/>
      <c r="U18" s="110"/>
      <c r="V18" s="108">
        <f t="shared" si="2"/>
        <v>0</v>
      </c>
      <c r="W18" s="142"/>
      <c r="X18" s="134"/>
    </row>
    <row r="19" spans="1:24" ht="58.5" customHeight="1" x14ac:dyDescent="0.25">
      <c r="A19" s="135">
        <v>7</v>
      </c>
      <c r="B19" s="150" t="s">
        <v>27</v>
      </c>
      <c r="C19" s="20" t="s">
        <v>42</v>
      </c>
      <c r="D19" s="28"/>
      <c r="E19" s="143" t="s">
        <v>51</v>
      </c>
      <c r="F19" s="143"/>
      <c r="G19" s="28"/>
      <c r="H19" s="143" t="s">
        <v>51</v>
      </c>
      <c r="I19" s="143"/>
      <c r="J19" s="104">
        <f t="shared" si="0"/>
        <v>0</v>
      </c>
      <c r="K19" s="26" t="s">
        <v>51</v>
      </c>
      <c r="L19" s="20"/>
      <c r="M19" s="28"/>
      <c r="N19" s="143" t="s">
        <v>51</v>
      </c>
      <c r="O19" s="143"/>
      <c r="P19" s="28"/>
      <c r="Q19" s="143" t="s">
        <v>51</v>
      </c>
      <c r="R19" s="144"/>
      <c r="S19" s="104">
        <f t="shared" si="1"/>
        <v>0</v>
      </c>
      <c r="T19" s="107" t="s">
        <v>51</v>
      </c>
      <c r="U19" s="107"/>
      <c r="V19" s="108">
        <f t="shared" si="2"/>
        <v>0</v>
      </c>
      <c r="W19" s="107" t="s">
        <v>51</v>
      </c>
      <c r="X19" s="2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23" t="e">
        <f>(J20/J21)*100</f>
        <v>#DIV/0!</v>
      </c>
      <c r="M20" s="28"/>
      <c r="N20" s="133" t="s">
        <v>30</v>
      </c>
      <c r="O20" s="23" t="e">
        <f>(M20/M21)*100</f>
        <v>#DIV/0!</v>
      </c>
      <c r="P20" s="28"/>
      <c r="Q20" s="133" t="s">
        <v>30</v>
      </c>
      <c r="R20" s="138" t="e">
        <f>(P20/P21)*100</f>
        <v>#DIV/0!</v>
      </c>
      <c r="S20" s="104">
        <f t="shared" si="1"/>
        <v>0</v>
      </c>
      <c r="T20" s="140" t="s">
        <v>30</v>
      </c>
      <c r="U20" s="111" t="e">
        <f>(S20/S21)*100</f>
        <v>#DIV/0!</v>
      </c>
      <c r="V20" s="108">
        <f t="shared" si="2"/>
        <v>0</v>
      </c>
      <c r="W20" s="140" t="s">
        <v>30</v>
      </c>
      <c r="X20" s="23" t="e">
        <f>(V20/V21)*100</f>
        <v>#DIV/0!</v>
      </c>
    </row>
    <row r="21" spans="1:24" ht="58.5" customHeight="1" x14ac:dyDescent="0.25">
      <c r="A21" s="136"/>
      <c r="B21" s="152"/>
      <c r="C21" s="4" t="s">
        <v>29</v>
      </c>
      <c r="D21" s="28"/>
      <c r="E21" s="133"/>
      <c r="F21" s="24"/>
      <c r="G21" s="28"/>
      <c r="H21" s="133"/>
      <c r="I21" s="134"/>
      <c r="J21" s="104">
        <f t="shared" si="0"/>
        <v>0</v>
      </c>
      <c r="K21" s="133"/>
      <c r="L21" s="24"/>
      <c r="M21" s="28"/>
      <c r="N21" s="133"/>
      <c r="O21" s="24"/>
      <c r="P21" s="28"/>
      <c r="Q21" s="133"/>
      <c r="R21" s="139"/>
      <c r="S21" s="104">
        <f t="shared" si="1"/>
        <v>0</v>
      </c>
      <c r="T21" s="140"/>
      <c r="U21" s="110"/>
      <c r="V21" s="108">
        <f t="shared" si="2"/>
        <v>0</v>
      </c>
      <c r="W21" s="140"/>
      <c r="X21" s="24"/>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23" t="e">
        <f>(J22/J23)*100</f>
        <v>#DIV/0!</v>
      </c>
      <c r="M22" s="28"/>
      <c r="N22" s="131" t="s">
        <v>65</v>
      </c>
      <c r="O22" s="23" t="e">
        <f>(M22/M23)*100</f>
        <v>#DIV/0!</v>
      </c>
      <c r="P22" s="28"/>
      <c r="Q22" s="131" t="s">
        <v>65</v>
      </c>
      <c r="R22" s="138" t="e">
        <f>(P22/P23)*100</f>
        <v>#DIV/0!</v>
      </c>
      <c r="S22" s="104">
        <f t="shared" si="1"/>
        <v>0</v>
      </c>
      <c r="T22" s="141" t="s">
        <v>65</v>
      </c>
      <c r="U22" s="111" t="e">
        <f>(S22/S23)*100</f>
        <v>#DIV/0!</v>
      </c>
      <c r="V22" s="108">
        <f t="shared" si="2"/>
        <v>0</v>
      </c>
      <c r="W22" s="141" t="s">
        <v>65</v>
      </c>
      <c r="X22" s="23" t="e">
        <f>(V22/V23)*100</f>
        <v>#DIV/0!</v>
      </c>
    </row>
    <row r="23" spans="1:24" ht="58.5" customHeight="1" x14ac:dyDescent="0.25">
      <c r="A23" s="136"/>
      <c r="B23" s="149"/>
      <c r="C23" s="4" t="s">
        <v>32</v>
      </c>
      <c r="D23" s="28"/>
      <c r="E23" s="134"/>
      <c r="F23" s="24"/>
      <c r="G23" s="28"/>
      <c r="H23" s="134"/>
      <c r="I23" s="134"/>
      <c r="J23" s="104">
        <f t="shared" si="0"/>
        <v>0</v>
      </c>
      <c r="K23" s="134"/>
      <c r="L23" s="24"/>
      <c r="M23" s="28"/>
      <c r="N23" s="134"/>
      <c r="O23" s="24"/>
      <c r="P23" s="28"/>
      <c r="Q23" s="134"/>
      <c r="R23" s="139"/>
      <c r="S23" s="104">
        <f t="shared" si="1"/>
        <v>0</v>
      </c>
      <c r="T23" s="142"/>
      <c r="U23" s="110"/>
      <c r="V23" s="108">
        <f t="shared" si="2"/>
        <v>0</v>
      </c>
      <c r="W23" s="142"/>
      <c r="X23" s="24"/>
    </row>
    <row r="24" spans="1:24" ht="58.5" customHeight="1" x14ac:dyDescent="0.25">
      <c r="A24" s="135">
        <v>9</v>
      </c>
      <c r="B24" s="147" t="s">
        <v>33</v>
      </c>
      <c r="C24" s="19" t="s">
        <v>43</v>
      </c>
      <c r="D24" s="28"/>
      <c r="E24" s="133" t="s">
        <v>52</v>
      </c>
      <c r="F24" s="133"/>
      <c r="G24" s="28"/>
      <c r="H24" s="133" t="s">
        <v>52</v>
      </c>
      <c r="I24" s="133"/>
      <c r="J24" s="104">
        <f t="shared" si="0"/>
        <v>0</v>
      </c>
      <c r="K24" s="25" t="s">
        <v>52</v>
      </c>
      <c r="L24" s="19"/>
      <c r="M24" s="28"/>
      <c r="N24" s="133" t="s">
        <v>52</v>
      </c>
      <c r="O24" s="133"/>
      <c r="P24" s="28"/>
      <c r="Q24" s="133" t="s">
        <v>52</v>
      </c>
      <c r="R24" s="137"/>
      <c r="S24" s="104">
        <f t="shared" si="1"/>
        <v>0</v>
      </c>
      <c r="T24" s="106" t="s">
        <v>52</v>
      </c>
      <c r="U24" s="106"/>
      <c r="V24" s="108">
        <f t="shared" si="2"/>
        <v>0</v>
      </c>
      <c r="W24" s="106" t="s">
        <v>52</v>
      </c>
      <c r="X24" s="19"/>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23" t="e">
        <f>(J25/J26)*100</f>
        <v>#DIV/0!</v>
      </c>
      <c r="M25" s="28"/>
      <c r="N25" s="131" t="s">
        <v>36</v>
      </c>
      <c r="O25" s="23" t="e">
        <f>(M25/M26)*100</f>
        <v>#DIV/0!</v>
      </c>
      <c r="P25" s="28"/>
      <c r="Q25" s="131" t="s">
        <v>36</v>
      </c>
      <c r="R25" s="138" t="e">
        <f>(P25/P26)*100</f>
        <v>#DIV/0!</v>
      </c>
      <c r="S25" s="104">
        <f t="shared" si="1"/>
        <v>0</v>
      </c>
      <c r="T25" s="141" t="s">
        <v>36</v>
      </c>
      <c r="U25" s="111" t="e">
        <f>(S25/S26)*100</f>
        <v>#DIV/0!</v>
      </c>
      <c r="V25" s="108">
        <f t="shared" si="2"/>
        <v>0</v>
      </c>
      <c r="W25" s="141" t="s">
        <v>36</v>
      </c>
      <c r="X25" s="23" t="e">
        <f>(V25/V26)*100</f>
        <v>#DIV/0!</v>
      </c>
    </row>
    <row r="26" spans="1:24" ht="58.5" customHeight="1" x14ac:dyDescent="0.25">
      <c r="A26" s="136"/>
      <c r="B26" s="149"/>
      <c r="C26" s="4" t="s">
        <v>35</v>
      </c>
      <c r="D26" s="28"/>
      <c r="E26" s="134"/>
      <c r="F26" s="24"/>
      <c r="G26" s="28"/>
      <c r="H26" s="134"/>
      <c r="I26" s="134"/>
      <c r="J26" s="104">
        <f t="shared" si="0"/>
        <v>0</v>
      </c>
      <c r="K26" s="134"/>
      <c r="L26" s="24"/>
      <c r="M26" s="28"/>
      <c r="N26" s="134"/>
      <c r="O26" s="24"/>
      <c r="P26" s="28"/>
      <c r="Q26" s="134"/>
      <c r="R26" s="139"/>
      <c r="S26" s="104">
        <f t="shared" si="1"/>
        <v>0</v>
      </c>
      <c r="T26" s="142"/>
      <c r="U26" s="110"/>
      <c r="V26" s="108">
        <f t="shared" si="2"/>
        <v>0</v>
      </c>
      <c r="W26" s="142"/>
      <c r="X26" s="24"/>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31" t="e">
        <f>(J27/J28)*100</f>
        <v>#DIV/0!</v>
      </c>
      <c r="M27" s="28"/>
      <c r="N27" s="21" t="s">
        <v>37</v>
      </c>
      <c r="O27" s="21" t="e">
        <f>(M27/M28)*100</f>
        <v>#DIV/0!</v>
      </c>
      <c r="P27" s="28"/>
      <c r="Q27" s="21" t="s">
        <v>37</v>
      </c>
      <c r="R27" s="25" t="e">
        <f>(P27/P28)*100</f>
        <v>#DIV/0!</v>
      </c>
      <c r="S27" s="104">
        <f t="shared" si="1"/>
        <v>0</v>
      </c>
      <c r="T27" s="19" t="s">
        <v>37</v>
      </c>
      <c r="U27" s="112" t="e">
        <f>(S27/S28)*100</f>
        <v>#DIV/0!</v>
      </c>
      <c r="V27" s="108">
        <f t="shared" si="2"/>
        <v>0</v>
      </c>
      <c r="W27" s="19" t="s">
        <v>37</v>
      </c>
      <c r="X27" s="8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23" t="e">
        <f>(J28/J29)*100</f>
        <v>#DIV/0!</v>
      </c>
      <c r="M28" s="28"/>
      <c r="N28" s="131" t="s">
        <v>46</v>
      </c>
      <c r="O28" s="23" t="e">
        <f>(M28/M29)*100</f>
        <v>#DIV/0!</v>
      </c>
      <c r="P28" s="28"/>
      <c r="Q28" s="131" t="s">
        <v>46</v>
      </c>
      <c r="R28" s="138" t="e">
        <f>(P28/P29)*100</f>
        <v>#DIV/0!</v>
      </c>
      <c r="S28" s="104">
        <f t="shared" si="1"/>
        <v>0</v>
      </c>
      <c r="T28" s="141" t="s">
        <v>46</v>
      </c>
      <c r="U28" s="111" t="e">
        <f>(S28/S29)*100</f>
        <v>#DIV/0!</v>
      </c>
      <c r="V28" s="108">
        <f t="shared" si="2"/>
        <v>0</v>
      </c>
      <c r="W28" s="141" t="s">
        <v>46</v>
      </c>
      <c r="X28" s="23" t="e">
        <f>(V28/V29)*100</f>
        <v>#DIV/0!</v>
      </c>
    </row>
    <row r="29" spans="1:24" ht="58.5" customHeight="1" x14ac:dyDescent="0.25">
      <c r="A29" s="136"/>
      <c r="B29" s="130"/>
      <c r="C29" s="19" t="s">
        <v>53</v>
      </c>
      <c r="D29" s="28"/>
      <c r="E29" s="134"/>
      <c r="F29" s="24"/>
      <c r="G29" s="28"/>
      <c r="H29" s="134"/>
      <c r="I29" s="134"/>
      <c r="J29" s="104">
        <f t="shared" si="0"/>
        <v>0</v>
      </c>
      <c r="K29" s="134"/>
      <c r="L29" s="24"/>
      <c r="M29" s="28"/>
      <c r="N29" s="134"/>
      <c r="O29" s="24"/>
      <c r="P29" s="28"/>
      <c r="Q29" s="134"/>
      <c r="R29" s="139"/>
      <c r="S29" s="104">
        <f t="shared" si="1"/>
        <v>0</v>
      </c>
      <c r="T29" s="142"/>
      <c r="U29" s="110"/>
      <c r="V29" s="108">
        <f t="shared" si="2"/>
        <v>0</v>
      </c>
      <c r="W29" s="142"/>
      <c r="X29" s="24"/>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23" t="e">
        <f>(J30/J31)*100</f>
        <v>#DIV/0!</v>
      </c>
      <c r="M30" s="28"/>
      <c r="N30" s="131" t="s">
        <v>60</v>
      </c>
      <c r="O30" s="23" t="e">
        <f>(M30/M31)*100</f>
        <v>#DIV/0!</v>
      </c>
      <c r="P30" s="28"/>
      <c r="Q30" s="131" t="s">
        <v>60</v>
      </c>
      <c r="R30" s="138" t="e">
        <f>(P30/P31)*100</f>
        <v>#DIV/0!</v>
      </c>
      <c r="S30" s="104">
        <f t="shared" si="1"/>
        <v>0</v>
      </c>
      <c r="T30" s="141" t="s">
        <v>60</v>
      </c>
      <c r="U30" s="111" t="e">
        <f>(S30/S31)*100</f>
        <v>#DIV/0!</v>
      </c>
      <c r="V30" s="108">
        <f t="shared" si="2"/>
        <v>0</v>
      </c>
      <c r="W30" s="141" t="s">
        <v>60</v>
      </c>
      <c r="X30" s="23" t="e">
        <f>(V30/V31)*100</f>
        <v>#DIV/0!</v>
      </c>
    </row>
    <row r="31" spans="1:24" ht="58.5" customHeight="1" x14ac:dyDescent="0.25">
      <c r="A31" s="130"/>
      <c r="B31" s="130"/>
      <c r="C31" s="21" t="s">
        <v>57</v>
      </c>
      <c r="D31" s="28"/>
      <c r="E31" s="134"/>
      <c r="F31" s="24"/>
      <c r="G31" s="28"/>
      <c r="H31" s="134"/>
      <c r="I31" s="134"/>
      <c r="J31" s="104">
        <f t="shared" si="0"/>
        <v>0</v>
      </c>
      <c r="K31" s="134"/>
      <c r="L31" s="24"/>
      <c r="M31" s="28"/>
      <c r="N31" s="134"/>
      <c r="O31" s="24"/>
      <c r="P31" s="28"/>
      <c r="Q31" s="134"/>
      <c r="R31" s="139"/>
      <c r="S31" s="104">
        <f t="shared" si="1"/>
        <v>0</v>
      </c>
      <c r="T31" s="142"/>
      <c r="U31" s="110"/>
      <c r="V31" s="108">
        <f t="shared" si="2"/>
        <v>0</v>
      </c>
      <c r="W31" s="142"/>
      <c r="X31" s="24"/>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2">
    <mergeCell ref="W28:W29"/>
    <mergeCell ref="W30:W31"/>
    <mergeCell ref="X17:X18"/>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L17:L18"/>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E1" zoomScale="106" zoomScaleNormal="106" workbookViewId="0">
      <pane ySplit="1" topLeftCell="A2" activePane="bottomLeft" state="frozen"/>
      <selection activeCell="B45" sqref="B45:B46"/>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f>'نور و علی اصغر'!D3+نطنز!D3+میمه!D3+مدرس!D3+امین!D3+'کودکان امام حسین'!D3+کاشانی!D3+فیض!D3+'عیسی بن مریم'!D3+'زهرای زینبیه'!D3+'شهید چمران'!D3+الزهرا!D3+فارابی!D3+امبد!D3+'بهشتی اصفهان'!D3+'سوانح و سوختگی'!D3+'بهنیا تیران'!D3+شفا!D3+'محمد رسول ا...(ص) مبارکه'!D3+'گلدیس شاهین شهر'!D3+منتظری!D3+فریدن!D3+فریدونشهر!D3+'اشرفی خمینی شهر'!D3+'امیرالمومنین شهرضا'!D3+دهاقان!D3+'شهدای لنجان'!D3+فلاورجان!D3+خوانسار!D3+'بیمارستان سیدالشهدا سمیرم'!D3+اردستان!D3+'آفتاب هشتم خور'!D3</f>
        <v>0</v>
      </c>
      <c r="E3" s="131" t="s">
        <v>6</v>
      </c>
      <c r="F3" s="23" t="e">
        <f>(D3/D4)*50</f>
        <v>#DIV/0!</v>
      </c>
      <c r="G3" s="28">
        <f>'نور و علی اصغر'!G3+نطنز!G3+میمه!G3+مدرس!G3+امین!G3+'کودکان امام حسین'!G3+کاشانی!G3+فیض!G3+'عیسی بن مریم'!G3+'زهرای زینبیه'!G3+'شهید چمران'!G3+الزهرا!G3+فارابی!G3+امبد!G3+'بهشتی اصفهان'!G3+'سوانح و سوختگی'!G3+'بهنیا تیران'!G3+شفا!G3+'محمد رسول ا...(ص) مبارکه'!G3+'گلدیس شاهین شهر'!G3+منتظری!G3+فریدن!G3+فریدونشهر!G3+'اشرفی خمینی شهر'!G3+'امیرالمومنین شهرضا'!G3+دهاقان!G3+'شهدای لنجان'!G3+فلاورجان!G3+خوانسار!G3+'بیمارستان سیدالشهدا سمیرم'!G3+اردستان!G3+'آفتاب هشتم خور'!G3</f>
        <v>0</v>
      </c>
      <c r="H3" s="131" t="s">
        <v>6</v>
      </c>
      <c r="I3" s="131" t="e">
        <f>(G3/G4)*50</f>
        <v>#DIV/0!</v>
      </c>
      <c r="J3" s="104">
        <f t="shared" ref="J3:J31" si="0">G3+D3</f>
        <v>0</v>
      </c>
      <c r="K3" s="131" t="s">
        <v>6</v>
      </c>
      <c r="L3" s="23" t="e">
        <f>(J3/J4)*50</f>
        <v>#DIV/0!</v>
      </c>
      <c r="M3" s="28">
        <f>'نور و علی اصغر'!M3+نطنز!M3+میمه!M3+مدرس!M3+امین!M3+'کودکان امام حسین'!M3+کاشانی!M3+فیض!M3+'عیسی بن مریم'!M3+'زهرای زینبیه'!M3+'شهید چمران'!M3+الزهرا!M3+فارابی!M3+امبد!M3+'بهشتی اصفهان'!M3+'سوانح و سوختگی'!M3+'بهنیا تیران'!M3+شفا!M3+'محمد رسول ا...(ص) مبارکه'!M3+'گلدیس شاهین شهر'!M3+منتظری!M3+فریدن!M3+فریدونشهر!M3+'اشرفی خمینی شهر'!M3+'امیرالمومنین شهرضا'!M3+دهاقان!M3+'شهدای لنجان'!M3+فلاورجان!M3+خوانسار!M3+'بیمارستان سیدالشهدا سمیرم'!M3+اردستان!M3+'آفتاب هشتم خور'!M3</f>
        <v>0</v>
      </c>
      <c r="N3" s="131" t="s">
        <v>6</v>
      </c>
      <c r="O3" s="23" t="e">
        <f>(M3/M4)*50</f>
        <v>#DIV/0!</v>
      </c>
      <c r="P3" s="28">
        <f>'نور و علی اصغر'!P3+نطنز!P3+میمه!P3+مدرس!P3+امین!P3+'کودکان امام حسین'!P3+کاشانی!P3+فیض!P3+'عیسی بن مریم'!P3+'زهرای زینبیه'!P3+'شهید چمران'!P3+الزهرا!P3+فارابی!P3+امبد!P3+'بهشتی اصفهان'!P3+'سوانح و سوختگی'!P3+'بهنیا تیران'!P3+شفا!P3+'محمد رسول ا...(ص) مبارکه'!P3+'گلدیس شاهین شهر'!P3+منتظری!P3+فریدن!P3+فریدونشهر!P3+'اشرفی خمینی شهر'!P3+'امیرالمومنین شهرضا'!P3+دهاقان!P3+'شهدای لنجان'!P3+فلاورجان!P3+خوانسار!P3+'بیمارستان سیدالشهدا سمیرم'!P3+اردستان!P3+'آفتاب هشتم خور'!P3</f>
        <v>0</v>
      </c>
      <c r="Q3" s="131" t="s">
        <v>6</v>
      </c>
      <c r="R3" s="138" t="e">
        <f>(P3/P4)*50</f>
        <v>#DIV/0!</v>
      </c>
      <c r="S3" s="104">
        <f t="shared" ref="S3:S4" si="1">P3+M3</f>
        <v>0</v>
      </c>
      <c r="T3" s="141" t="s">
        <v>6</v>
      </c>
      <c r="U3" s="109" t="e">
        <f>(S3/S4)*50</f>
        <v>#DIV/0!</v>
      </c>
      <c r="V3" s="108">
        <f>S3+J3</f>
        <v>0</v>
      </c>
      <c r="W3" s="141" t="s">
        <v>6</v>
      </c>
      <c r="X3" s="60" t="e">
        <f>(V3/V4)*50</f>
        <v>#DIV/0!</v>
      </c>
    </row>
    <row r="4" spans="1:24" ht="37.5" customHeight="1" x14ac:dyDescent="0.25">
      <c r="A4" s="156"/>
      <c r="B4" s="157"/>
      <c r="C4" s="4" t="s">
        <v>5</v>
      </c>
      <c r="D4" s="28">
        <f>'نور و علی اصغر'!D4+نطنز!D4+میمه!D4+مدرس!D4+امین!D4+'کودکان امام حسین'!D4+کاشانی!D4+فیض!D4+'عیسی بن مریم'!D4+'زهرای زینبیه'!D4+'شهید چمران'!D4+الزهرا!D4+فارابی!D4+امبد!D4+'بهشتی اصفهان'!D4+'سوانح و سوختگی'!D4+'بهنیا تیران'!D4+شفا!D4+'محمد رسول ا...(ص) مبارکه'!D4+'گلدیس شاهین شهر'!D4+منتظری!D4+فریدن!D4+فریدونشهر!D4+'اشرفی خمینی شهر'!D4+'امیرالمومنین شهرضا'!D4+دهاقان!D4+'شهدای لنجان'!D4+فلاورجان!D4+خوانسار!D4+'بیمارستان سیدالشهدا سمیرم'!D4+اردستان!D4+'آفتاب هشتم خور'!D4</f>
        <v>0</v>
      </c>
      <c r="E4" s="134"/>
      <c r="F4" s="24"/>
      <c r="G4" s="28">
        <f>'نور و علی اصغر'!G4+نطنز!G4+میمه!G4+مدرس!G4+امین!G4+'کودکان امام حسین'!G4+کاشانی!G4+فیض!G4+'عیسی بن مریم'!G4+'زهرای زینبیه'!G4+'شهید چمران'!G4+الزهرا!G4+فارابی!G4+امبد!G4+'بهشتی اصفهان'!G4+'سوانح و سوختگی'!G4+'بهنیا تیران'!G4+شفا!G4+'محمد رسول ا...(ص) مبارکه'!G4+'گلدیس شاهین شهر'!G4+منتظری!G4+فریدن!G4+فریدونشهر!G4+'اشرفی خمینی شهر'!G4+'امیرالمومنین شهرضا'!G4+دهاقان!G4+'شهدای لنجان'!G4+فلاورجان!G4+خوانسار!G4+'بیمارستان سیدالشهدا سمیرم'!G4+اردستان!G4+'آفتاب هشتم خور'!G4</f>
        <v>0</v>
      </c>
      <c r="H4" s="134"/>
      <c r="I4" s="134"/>
      <c r="J4" s="104">
        <f t="shared" si="0"/>
        <v>0</v>
      </c>
      <c r="K4" s="134"/>
      <c r="L4" s="24"/>
      <c r="M4" s="28">
        <f>'نور و علی اصغر'!M4+نطنز!M4+میمه!M4+مدرس!M4+امین!M4+'کودکان امام حسین'!M4+کاشانی!M4+فیض!M4+'عیسی بن مریم'!M4+'زهرای زینبیه'!M4+'شهید چمران'!M4+الزهرا!M4+فارابی!M4+امبد!M4+'بهشتی اصفهان'!M4+'سوانح و سوختگی'!M4+'بهنیا تیران'!M4+شفا!M4+'محمد رسول ا...(ص) مبارکه'!M4+'گلدیس شاهین شهر'!M4+منتظری!M4+فریدن!M4+فریدونشهر!M4+'اشرفی خمینی شهر'!M4+'امیرالمومنین شهرضا'!M4+دهاقان!M4+'شهدای لنجان'!M4+فلاورجان!M4+خوانسار!M4+'بیمارستان سیدالشهدا سمیرم'!M4+اردستان!M4+'آفتاب هشتم خور'!M4</f>
        <v>0</v>
      </c>
      <c r="N4" s="134"/>
      <c r="O4" s="24"/>
      <c r="P4" s="28">
        <f>'نور و علی اصغر'!P4+نطنز!P4+میمه!P4+مدرس!P4+امین!P4+'کودکان امام حسین'!P4+کاشانی!P4+فیض!P4+'عیسی بن مریم'!P4+'زهرای زینبیه'!P4+'شهید چمران'!P4+الزهرا!P4+فارابی!P4+امبد!P4+'بهشتی اصفهان'!P4+'سوانح و سوختگی'!P4+'بهنیا تیران'!P4+شفا!P4+'محمد رسول ا...(ص) مبارکه'!P4+'گلدیس شاهین شهر'!P4+منتظری!P4+فریدن!P4+فریدونشهر!P4+'اشرفی خمینی شهر'!P4+'امیرالمومنین شهرضا'!P4+دهاقان!P4+'شهدای لنجان'!P4+فلاورجان!P4+خوانسار!P4+'بیمارستان سیدالشهدا سمیرم'!P4+اردستان!P4+'آفتاب هشتم خور'!P4</f>
        <v>0</v>
      </c>
      <c r="Q4" s="134"/>
      <c r="R4" s="139"/>
      <c r="S4" s="104">
        <f t="shared" si="1"/>
        <v>0</v>
      </c>
      <c r="T4" s="142"/>
      <c r="U4" s="110"/>
      <c r="V4" s="108">
        <f>S4+J4</f>
        <v>0</v>
      </c>
      <c r="W4" s="142"/>
      <c r="X4" s="24"/>
    </row>
    <row r="5" spans="1:24" ht="49.5" customHeight="1" x14ac:dyDescent="0.25">
      <c r="A5" s="135">
        <v>2</v>
      </c>
      <c r="B5" s="157" t="s">
        <v>7</v>
      </c>
      <c r="C5" s="3" t="s">
        <v>8</v>
      </c>
      <c r="D5" s="28">
        <f>'نور و علی اصغر'!D5+نطنز!D5+میمه!D5+مدرس!D5+امین!D5+'کودکان امام حسین'!D5+کاشانی!D5+فیض!D5+'عیسی بن مریم'!D5+'زهرای زینبیه'!D5+'شهید چمران'!D5+الزهرا!D5+فارابی!D5+امبد!D5+'بهشتی اصفهان'!D5+'سوانح و سوختگی'!D5+'بهنیا تیران'!D5+شفا!D5+'محمد رسول ا...(ص) مبارکه'!D5+'گلدیس شاهین شهر'!D5+منتظری!D5+فریدن!D5+فریدونشهر!D5+'اشرفی خمینی شهر'!D5+'امیرالمومنین شهرضا'!D5+دهاقان!D5+'شهدای لنجان'!D5+فلاورجان!D5+خوانسار!D5+'بیمارستان سیدالشهدا سمیرم'!D5+اردستان!D5+'آفتاب هشتم خور'!D5</f>
        <v>0</v>
      </c>
      <c r="E5" s="131" t="s">
        <v>10</v>
      </c>
      <c r="F5" s="23" t="e">
        <f>(D5/D6)*100</f>
        <v>#DIV/0!</v>
      </c>
      <c r="G5" s="28">
        <f>'نور و علی اصغر'!G5+نطنز!G5+میمه!G5+مدرس!G5+امین!G5+'کودکان امام حسین'!G5+کاشانی!G5+فیض!G5+'عیسی بن مریم'!G5+'زهرای زینبیه'!G5+'شهید چمران'!G5+الزهرا!G5+فارابی!G5+امبد!G5+'بهشتی اصفهان'!G5+'سوانح و سوختگی'!G5+'بهنیا تیران'!G5+شفا!G5+'محمد رسول ا...(ص) مبارکه'!G5+'گلدیس شاهین شهر'!G5+منتظری!G5+فریدن!G5+فریدونشهر!G5+'اشرفی خمینی شهر'!G5+'امیرالمومنین شهرضا'!G5+دهاقان!G5+'شهدای لنجان'!G5+فلاورجان!G5+خوانسار!G5+'بیمارستان سیدالشهدا سمیرم'!G5+اردستان!G5+'آفتاب هشتم خور'!G5</f>
        <v>0</v>
      </c>
      <c r="H5" s="131" t="s">
        <v>10</v>
      </c>
      <c r="I5" s="131" t="e">
        <f>(G5/G6)*100</f>
        <v>#DIV/0!</v>
      </c>
      <c r="J5" s="104">
        <f t="shared" si="0"/>
        <v>0</v>
      </c>
      <c r="K5" s="131" t="s">
        <v>10</v>
      </c>
      <c r="L5" s="23" t="e">
        <f>(J5/J6)*100</f>
        <v>#DIV/0!</v>
      </c>
      <c r="M5" s="28">
        <f>'نور و علی اصغر'!M5+نطنز!M5+میمه!M5+مدرس!M5+امین!M5+'کودکان امام حسین'!M5+کاشانی!M5+فیض!M5+'عیسی بن مریم'!M5+'زهرای زینبیه'!M5+'شهید چمران'!M5+الزهرا!M5+فارابی!M5+امبد!M5+'بهشتی اصفهان'!M5+'سوانح و سوختگی'!M5+'بهنیا تیران'!M5+شفا!M5+'محمد رسول ا...(ص) مبارکه'!M5+'گلدیس شاهین شهر'!M5+منتظری!M5+فریدن!M5+فریدونشهر!M5+'اشرفی خمینی شهر'!M5+'امیرالمومنین شهرضا'!M5+دهاقان!M5+'شهدای لنجان'!M5+فلاورجان!M5+خوانسار!M5+'بیمارستان سیدالشهدا سمیرم'!M5+اردستان!M5+'آفتاب هشتم خور'!M5</f>
        <v>0</v>
      </c>
      <c r="N5" s="131" t="s">
        <v>10</v>
      </c>
      <c r="O5" s="23" t="e">
        <f>(M5/M6)*100</f>
        <v>#DIV/0!</v>
      </c>
      <c r="P5" s="28">
        <f>'نور و علی اصغر'!P5+نطنز!P5+میمه!P5+مدرس!P5+امین!P5+'کودکان امام حسین'!P5+کاشانی!P5+فیض!P5+'عیسی بن مریم'!P5+'زهرای زینبیه'!P5+'شهید چمران'!P5+الزهرا!P5+فارابی!P5+امبد!P5+'بهشتی اصفهان'!P5+'سوانح و سوختگی'!P5+'بهنیا تیران'!P5+شفا!P5+'محمد رسول ا...(ص) مبارکه'!P5+'گلدیس شاهین شهر'!P5+منتظری!P5+فریدن!P5+فریدونشهر!P5+'اشرفی خمینی شهر'!P5+'امیرالمومنین شهرضا'!P5+دهاقان!P5+'شهدای لنجان'!P5+فلاورجان!P5+خوانسار!P5+'بیمارستان سیدالشهدا سمیرم'!P5+اردستان!P5+'آفتاب هشتم خور'!P5</f>
        <v>0</v>
      </c>
      <c r="Q5" s="131" t="s">
        <v>10</v>
      </c>
      <c r="R5" s="138" t="e">
        <f>(P5/P6)*100</f>
        <v>#DIV/0!</v>
      </c>
      <c r="S5" s="104">
        <f>P5+M5</f>
        <v>0</v>
      </c>
      <c r="T5" s="141" t="s">
        <v>10</v>
      </c>
      <c r="U5" s="109" t="e">
        <f>(S5/S6)*100</f>
        <v>#DIV/0!</v>
      </c>
      <c r="V5" s="108">
        <f>S5+J5</f>
        <v>0</v>
      </c>
      <c r="W5" s="141" t="s">
        <v>10</v>
      </c>
      <c r="X5" s="60" t="e">
        <f>(V5/V6)*100</f>
        <v>#DIV/0!</v>
      </c>
    </row>
    <row r="6" spans="1:24" ht="44.25" customHeight="1" x14ac:dyDescent="0.25">
      <c r="A6" s="136"/>
      <c r="B6" s="157"/>
      <c r="C6" s="4" t="s">
        <v>9</v>
      </c>
      <c r="D6" s="28">
        <f>'نور و علی اصغر'!D6+نطنز!D6+میمه!D6+مدرس!D6+امین!D6+'کودکان امام حسین'!D6+کاشانی!D6+فیض!D6+'عیسی بن مریم'!D6+'زهرای زینبیه'!D6+'شهید چمران'!D6+الزهرا!D6+فارابی!D6+امبد!D6+'بهشتی اصفهان'!D6+'سوانح و سوختگی'!D6+'بهنیا تیران'!D6+شفا!D6+'محمد رسول ا...(ص) مبارکه'!D6+'گلدیس شاهین شهر'!D6+منتظری!D6+فریدن!D6+فریدونشهر!D6+'اشرفی خمینی شهر'!D6+'امیرالمومنین شهرضا'!D6+دهاقان!D6+'شهدای لنجان'!D6+فلاورجان!D6+خوانسار!D6+'بیمارستان سیدالشهدا سمیرم'!D6+اردستان!D6+'آفتاب هشتم خور'!D6</f>
        <v>0</v>
      </c>
      <c r="E6" s="134"/>
      <c r="F6" s="24"/>
      <c r="G6" s="28">
        <f>'نور و علی اصغر'!G6+نطنز!G6+میمه!G6+مدرس!G6+امین!G6+'کودکان امام حسین'!G6+کاشانی!G6+فیض!G6+'عیسی بن مریم'!G6+'زهرای زینبیه'!G6+'شهید چمران'!G6+الزهرا!G6+فارابی!G6+امبد!G6+'بهشتی اصفهان'!G6+'سوانح و سوختگی'!G6+'بهنیا تیران'!G6+شفا!G6+'محمد رسول ا...(ص) مبارکه'!G6+'گلدیس شاهین شهر'!G6+منتظری!G6+فریدن!G6+فریدونشهر!G6+'اشرفی خمینی شهر'!G6+'امیرالمومنین شهرضا'!G6+دهاقان!G6+'شهدای لنجان'!G6+فلاورجان!G6+خوانسار!G6+'بیمارستان سیدالشهدا سمیرم'!G6+اردستان!G6+'آفتاب هشتم خور'!G6</f>
        <v>0</v>
      </c>
      <c r="H6" s="134"/>
      <c r="I6" s="134"/>
      <c r="J6" s="104">
        <f t="shared" si="0"/>
        <v>0</v>
      </c>
      <c r="K6" s="134"/>
      <c r="L6" s="24"/>
      <c r="M6" s="28">
        <f>'نور و علی اصغر'!M6+نطنز!M6+میمه!M6+مدرس!M6+امین!M6+'کودکان امام حسین'!M6+کاشانی!M6+فیض!M6+'عیسی بن مریم'!M6+'زهرای زینبیه'!M6+'شهید چمران'!M6+الزهرا!M6+فارابی!M6+امبد!M6+'بهشتی اصفهان'!M6+'سوانح و سوختگی'!M6+'بهنیا تیران'!M6+شفا!M6+'محمد رسول ا...(ص) مبارکه'!M6+'گلدیس شاهین شهر'!M6+منتظری!M6+فریدن!M6+فریدونشهر!M6+'اشرفی خمینی شهر'!M6+'امیرالمومنین شهرضا'!M6+دهاقان!M6+'شهدای لنجان'!M6+فلاورجان!M6+خوانسار!M6+'بیمارستان سیدالشهدا سمیرم'!M6+اردستان!M6+'آفتاب هشتم خور'!M6</f>
        <v>0</v>
      </c>
      <c r="N6" s="134"/>
      <c r="O6" s="24"/>
      <c r="P6" s="28">
        <f>'نور و علی اصغر'!P6+نطنز!P6+میمه!P6+مدرس!P6+امین!P6+'کودکان امام حسین'!P6+کاشانی!P6+فیض!P6+'عیسی بن مریم'!P6+'زهرای زینبیه'!P6+'شهید چمران'!P6+الزهرا!P6+فارابی!P6+امبد!P6+'بهشتی اصفهان'!P6+'سوانح و سوختگی'!P6+'بهنیا تیران'!P6+شفا!P6+'محمد رسول ا...(ص) مبارکه'!P6+'گلدیس شاهین شهر'!P6+منتظری!P6+فریدن!P6+فریدونشهر!P6+'اشرفی خمینی شهر'!P6+'امیرالمومنین شهرضا'!P6+دهاقان!P6+'شهدای لنجان'!P6+فلاورجان!P6+خوانسار!P6+'بیمارستان سیدالشهدا سمیرم'!P6+اردستان!P6+'آفتاب هشتم خور'!P6</f>
        <v>0</v>
      </c>
      <c r="Q6" s="134"/>
      <c r="R6" s="139"/>
      <c r="S6" s="104">
        <f t="shared" ref="S6:S31" si="2">P6+M6</f>
        <v>0</v>
      </c>
      <c r="T6" s="142"/>
      <c r="U6" s="109"/>
      <c r="V6" s="108">
        <f t="shared" ref="V6:V31" si="3">S6+J6</f>
        <v>0</v>
      </c>
      <c r="W6" s="142"/>
      <c r="X6" s="60"/>
    </row>
    <row r="7" spans="1:24" ht="42" customHeight="1" x14ac:dyDescent="0.25">
      <c r="A7" s="135">
        <v>3</v>
      </c>
      <c r="B7" s="130" t="s">
        <v>11</v>
      </c>
      <c r="C7" s="19" t="s">
        <v>39</v>
      </c>
      <c r="D7" s="28">
        <f>'نور و علی اصغر'!D7+نطنز!D7+میمه!D7+مدرس!D7+امین!D7+'کودکان امام حسین'!D7+کاشانی!D7+فیض!D7+'عیسی بن مریم'!D7+'زهرای زینبیه'!D7+'شهید چمران'!D7+الزهرا!D7+فارابی!D7+امبد!D7+'بهشتی اصفهان'!D7+'سوانح و سوختگی'!D7+'بهنیا تیران'!D7+شفا!D7+'محمد رسول ا...(ص) مبارکه'!D7+'گلدیس شاهین شهر'!D7+منتظری!D7+فریدن!D7+فریدونشهر!D7+'اشرفی خمینی شهر'!D7+'امیرالمومنین شهرضا'!D7+دهاقان!D7+'شهدای لنجان'!D7+فلاورجان!D7+خوانسار!D7+'بیمارستان سیدالشهدا سمیرم'!D7+اردستان!D7+'آفتاب هشتم خور'!D7</f>
        <v>0</v>
      </c>
      <c r="E7" s="133" t="s">
        <v>47</v>
      </c>
      <c r="F7" s="133"/>
      <c r="G7" s="28">
        <f>'نور و علی اصغر'!G7+نطنز!G7+میمه!G7+مدرس!G7+امین!G7+'کودکان امام حسین'!G7+کاشانی!G7+فیض!G7+'عیسی بن مریم'!G7+'زهرای زینبیه'!G7+'شهید چمران'!G7+الزهرا!G7+فارابی!G7+امبد!G7+'بهشتی اصفهان'!G7+'سوانح و سوختگی'!G7+'بهنیا تیران'!G7+شفا!G7+'محمد رسول ا...(ص) مبارکه'!G7+'گلدیس شاهین شهر'!G7+منتظری!G7+فریدن!G7+فریدونشهر!G7+'اشرفی خمینی شهر'!G7+'امیرالمومنین شهرضا'!G7+دهاقان!G7+'شهدای لنجان'!G7+فلاورجان!G7+خوانسار!G7+'بیمارستان سیدالشهدا سمیرم'!G7+اردستان!G7+'آفتاب هشتم خور'!G7</f>
        <v>0</v>
      </c>
      <c r="H7" s="133" t="s">
        <v>47</v>
      </c>
      <c r="I7" s="133"/>
      <c r="J7" s="104">
        <f t="shared" si="0"/>
        <v>0</v>
      </c>
      <c r="K7" s="25" t="s">
        <v>47</v>
      </c>
      <c r="L7" s="19"/>
      <c r="M7" s="28">
        <f>'نور و علی اصغر'!M7+نطنز!M7+میمه!M7+مدرس!M7+امین!M7+'کودکان امام حسین'!M7+کاشانی!M7+فیض!M7+'عیسی بن مریم'!M7+'زهرای زینبیه'!M7+'شهید چمران'!M7+الزهرا!M7+فارابی!M7+امبد!M7+'بهشتی اصفهان'!M7+'سوانح و سوختگی'!M7+'بهنیا تیران'!M7+شفا!M7+'محمد رسول ا...(ص) مبارکه'!M7+'گلدیس شاهین شهر'!M7+منتظری!M7+فریدن!M7+فریدونشهر!M7+'اشرفی خمینی شهر'!M7+'امیرالمومنین شهرضا'!M7+دهاقان!M7+'شهدای لنجان'!M7+فلاورجان!M7+خوانسار!M7+'بیمارستان سیدالشهدا سمیرم'!M7+اردستان!M7+'آفتاب هشتم خور'!M7</f>
        <v>0</v>
      </c>
      <c r="N7" s="133" t="s">
        <v>47</v>
      </c>
      <c r="O7" s="133"/>
      <c r="P7" s="28">
        <f>'نور و علی اصغر'!P7+نطنز!P7+میمه!P7+مدرس!P7+امین!P7+'کودکان امام حسین'!P7+کاشانی!P7+فیض!P7+'عیسی بن مریم'!P7+'زهرای زینبیه'!P7+'شهید چمران'!P7+الزهرا!P7+فارابی!P7+امبد!P7+'بهشتی اصفهان'!P7+'سوانح و سوختگی'!P7+'بهنیا تیران'!P7+شفا!P7+'محمد رسول ا...(ص) مبارکه'!P7+'گلدیس شاهین شهر'!P7+منتظری!P7+فریدن!P7+فریدونشهر!P7+'اشرفی خمینی شهر'!P7+'امیرالمومنین شهرضا'!P7+دهاقان!P7+'شهدای لنجان'!P7+فلاورجان!P7+خوانسار!P7+'بیمارستان سیدالشهدا سمیرم'!P7+اردستان!P7+'آفتاب هشتم خور'!P7</f>
        <v>0</v>
      </c>
      <c r="Q7" s="133" t="s">
        <v>47</v>
      </c>
      <c r="R7" s="137"/>
      <c r="S7" s="104">
        <f t="shared" si="2"/>
        <v>0</v>
      </c>
      <c r="T7" s="106" t="s">
        <v>47</v>
      </c>
      <c r="U7" s="109"/>
      <c r="V7" s="108">
        <f t="shared" si="3"/>
        <v>0</v>
      </c>
      <c r="W7" s="106" t="s">
        <v>47</v>
      </c>
      <c r="X7" s="60"/>
    </row>
    <row r="8" spans="1:24" ht="39.75" customHeight="1" x14ac:dyDescent="0.25">
      <c r="A8" s="146"/>
      <c r="B8" s="130"/>
      <c r="C8" s="3" t="s">
        <v>12</v>
      </c>
      <c r="D8" s="28">
        <f>'نور و علی اصغر'!D8+نطنز!D8+میمه!D8+مدرس!D8+امین!D8+'کودکان امام حسین'!D8+کاشانی!D8+فیض!D8+'عیسی بن مریم'!D8+'زهرای زینبیه'!D8+'شهید چمران'!D8+الزهرا!D8+فارابی!D8+امبد!D8+'بهشتی اصفهان'!D8+'سوانح و سوختگی'!D8+'بهنیا تیران'!D8+شفا!D8+'محمد رسول ا...(ص) مبارکه'!D8+'گلدیس شاهین شهر'!D8+منتظری!D8+فریدن!D8+فریدونشهر!D8+'اشرفی خمینی شهر'!D8+'امیرالمومنین شهرضا'!D8+دهاقان!D8+'شهدای لنجان'!D8+فلاورجان!D8+خوانسار!D8+'بیمارستان سیدالشهدا سمیرم'!D8+اردستان!D8+'آفتاب هشتم خور'!D8</f>
        <v>0</v>
      </c>
      <c r="E8" s="132" t="s">
        <v>14</v>
      </c>
      <c r="F8" s="23" t="e">
        <f>(D8/D9)*100</f>
        <v>#DIV/0!</v>
      </c>
      <c r="G8" s="28">
        <f>'نور و علی اصغر'!G8+نطنز!G8+میمه!G8+مدرس!G8+امین!G8+'کودکان امام حسین'!G8+کاشانی!G8+فیض!G8+'عیسی بن مریم'!G8+'زهرای زینبیه'!G8+'شهید چمران'!G8+الزهرا!G8+فارابی!G8+امبد!G8+'بهشتی اصفهان'!G8+'سوانح و سوختگی'!G8+'بهنیا تیران'!G8+شفا!G8+'محمد رسول ا...(ص) مبارکه'!G8+'گلدیس شاهین شهر'!G8+منتظری!G8+فریدن!G8+فریدونشهر!G8+'اشرفی خمینی شهر'!G8+'امیرالمومنین شهرضا'!G8+دهاقان!G8+'شهدای لنجان'!G8+فلاورجان!G8+خوانسار!G8+'بیمارستان سیدالشهدا سمیرم'!G8+اردستان!G8+'آفتاب هشتم خور'!G8</f>
        <v>0</v>
      </c>
      <c r="H8" s="132" t="s">
        <v>14</v>
      </c>
      <c r="I8" s="131" t="e">
        <f>(G8/G9)*100</f>
        <v>#DIV/0!</v>
      </c>
      <c r="J8" s="104">
        <f t="shared" si="0"/>
        <v>0</v>
      </c>
      <c r="K8" s="132" t="s">
        <v>14</v>
      </c>
      <c r="L8" s="23" t="e">
        <f>(J8/J9)*100</f>
        <v>#DIV/0!</v>
      </c>
      <c r="M8" s="28">
        <f>'نور و علی اصغر'!M8+نطنز!M8+میمه!M8+مدرس!M8+امین!M8+'کودکان امام حسین'!M8+کاشانی!M8+فیض!M8+'عیسی بن مریم'!M8+'زهرای زینبیه'!M8+'شهید چمران'!M8+الزهرا!M8+فارابی!M8+امبد!M8+'بهشتی اصفهان'!M8+'سوانح و سوختگی'!M8+'بهنیا تیران'!M8+شفا!M8+'محمد رسول ا...(ص) مبارکه'!M8+'گلدیس شاهین شهر'!M8+منتظری!M8+فریدن!M8+فریدونشهر!M8+'اشرفی خمینی شهر'!M8+'امیرالمومنین شهرضا'!M8+دهاقان!M8+'شهدای لنجان'!M8+فلاورجان!M8+خوانسار!M8+'بیمارستان سیدالشهدا سمیرم'!M8+اردستان!M8+'آفتاب هشتم خور'!M8</f>
        <v>0</v>
      </c>
      <c r="N8" s="132" t="s">
        <v>14</v>
      </c>
      <c r="O8" s="23" t="e">
        <f>(M8/M9)*100</f>
        <v>#DIV/0!</v>
      </c>
      <c r="P8" s="28">
        <f>'نور و علی اصغر'!P8+نطنز!P8+میمه!P8+مدرس!P8+امین!P8+'کودکان امام حسین'!P8+کاشانی!P8+فیض!P8+'عیسی بن مریم'!P8+'زهرای زینبیه'!P8+'شهید چمران'!P8+الزهرا!P8+فارابی!P8+امبد!P8+'بهشتی اصفهان'!P8+'سوانح و سوختگی'!P8+'بهنیا تیران'!P8+شفا!P8+'محمد رسول ا...(ص) مبارکه'!P8+'گلدیس شاهین شهر'!P8+منتظری!P8+فریدن!P8+فریدونشهر!P8+'اشرفی خمینی شهر'!P8+'امیرالمومنین شهرضا'!P8+دهاقان!P8+'شهدای لنجان'!P8+فلاورجان!P8+خوانسار!P8+'بیمارستان سیدالشهدا سمیرم'!P8+اردستان!P8+'آفتاب هشتم خور'!P8</f>
        <v>0</v>
      </c>
      <c r="Q8" s="132" t="s">
        <v>14</v>
      </c>
      <c r="R8" s="138" t="e">
        <f>(P8/P9)*100</f>
        <v>#DIV/0!</v>
      </c>
      <c r="S8" s="104">
        <f t="shared" si="2"/>
        <v>0</v>
      </c>
      <c r="T8" s="145" t="s">
        <v>14</v>
      </c>
      <c r="U8" s="109" t="e">
        <f>(S8/S9)*100</f>
        <v>#DIV/0!</v>
      </c>
      <c r="V8" s="108">
        <f t="shared" si="3"/>
        <v>0</v>
      </c>
      <c r="W8" s="145" t="s">
        <v>14</v>
      </c>
      <c r="X8" s="60" t="e">
        <f>(V8/V9)*100</f>
        <v>#DIV/0!</v>
      </c>
    </row>
    <row r="9" spans="1:24" ht="38.25" customHeight="1" x14ac:dyDescent="0.25">
      <c r="A9" s="136"/>
      <c r="B9" s="130"/>
      <c r="C9" s="4" t="s">
        <v>13</v>
      </c>
      <c r="D9" s="28">
        <f>'نور و علی اصغر'!D9+نطنز!D9+میمه!D9+مدرس!D9+امین!D9+'کودکان امام حسین'!D9+کاشانی!D9+فیض!D9+'عیسی بن مریم'!D9+'زهرای زینبیه'!D9+'شهید چمران'!D9+الزهرا!D9+فارابی!D9+امبد!D9+'بهشتی اصفهان'!D9+'سوانح و سوختگی'!D9+'بهنیا تیران'!D9+شفا!D9+'محمد رسول ا...(ص) مبارکه'!D9+'گلدیس شاهین شهر'!D9+منتظری!D9+فریدن!D9+فریدونشهر!D9+'اشرفی خمینی شهر'!D9+'امیرالمومنین شهرضا'!D9+دهاقان!D9+'شهدای لنجان'!D9+فلاورجان!D9+خوانسار!D9+'بیمارستان سیدالشهدا سمیرم'!D9+اردستان!D9+'آفتاب هشتم خور'!D9</f>
        <v>0</v>
      </c>
      <c r="E9" s="134"/>
      <c r="F9" s="24"/>
      <c r="G9" s="28">
        <f>'نور و علی اصغر'!G9+نطنز!G9+میمه!G9+مدرس!G9+امین!G9+'کودکان امام حسین'!G9+کاشانی!G9+فیض!G9+'عیسی بن مریم'!G9+'زهرای زینبیه'!G9+'شهید چمران'!G9+الزهرا!G9+فارابی!G9+امبد!G9+'بهشتی اصفهان'!G9+'سوانح و سوختگی'!G9+'بهنیا تیران'!G9+شفا!G9+'محمد رسول ا...(ص) مبارکه'!G9+'گلدیس شاهین شهر'!G9+منتظری!G9+فریدن!G9+فریدونشهر!G9+'اشرفی خمینی شهر'!G9+'امیرالمومنین شهرضا'!G9+دهاقان!G9+'شهدای لنجان'!G9+فلاورجان!G9+خوانسار!G9+'بیمارستان سیدالشهدا سمیرم'!G9+اردستان!G9+'آفتاب هشتم خور'!G9</f>
        <v>0</v>
      </c>
      <c r="H9" s="134"/>
      <c r="I9" s="134"/>
      <c r="J9" s="104">
        <f t="shared" si="0"/>
        <v>0</v>
      </c>
      <c r="K9" s="134"/>
      <c r="L9" s="24"/>
      <c r="M9" s="28">
        <f>'نور و علی اصغر'!M9+نطنز!M9+میمه!M9+مدرس!M9+امین!M9+'کودکان امام حسین'!M9+کاشانی!M9+فیض!M9+'عیسی بن مریم'!M9+'زهرای زینبیه'!M9+'شهید چمران'!M9+الزهرا!M9+فارابی!M9+امبد!M9+'بهشتی اصفهان'!M9+'سوانح و سوختگی'!M9+'بهنیا تیران'!M9+شفا!M9+'محمد رسول ا...(ص) مبارکه'!M9+'گلدیس شاهین شهر'!M9+منتظری!M9+فریدن!M9+فریدونشهر!M9+'اشرفی خمینی شهر'!M9+'امیرالمومنین شهرضا'!M9+دهاقان!M9+'شهدای لنجان'!M9+فلاورجان!M9+خوانسار!M9+'بیمارستان سیدالشهدا سمیرم'!M9+اردستان!M9+'آفتاب هشتم خور'!M9</f>
        <v>0</v>
      </c>
      <c r="N9" s="134"/>
      <c r="O9" s="24"/>
      <c r="P9" s="28">
        <f>'نور و علی اصغر'!P9+نطنز!P9+میمه!P9+مدرس!P9+امین!P9+'کودکان امام حسین'!P9+کاشانی!P9+فیض!P9+'عیسی بن مریم'!P9+'زهرای زینبیه'!P9+'شهید چمران'!P9+الزهرا!P9+فارابی!P9+امبد!P9+'بهشتی اصفهان'!P9+'سوانح و سوختگی'!P9+'بهنیا تیران'!P9+شفا!P9+'محمد رسول ا...(ص) مبارکه'!P9+'گلدیس شاهین شهر'!P9+منتظری!P9+فریدن!P9+فریدونشهر!P9+'اشرفی خمینی شهر'!P9+'امیرالمومنین شهرضا'!P9+دهاقان!P9+'شهدای لنجان'!P9+فلاورجان!P9+خوانسار!P9+'بیمارستان سیدالشهدا سمیرم'!P9+اردستان!P9+'آفتاب هشتم خور'!P9</f>
        <v>0</v>
      </c>
      <c r="Q9" s="134"/>
      <c r="R9" s="139"/>
      <c r="S9" s="104">
        <f t="shared" si="2"/>
        <v>0</v>
      </c>
      <c r="T9" s="142"/>
      <c r="U9" s="109"/>
      <c r="V9" s="108">
        <f t="shared" si="3"/>
        <v>0</v>
      </c>
      <c r="W9" s="142"/>
      <c r="X9" s="60"/>
    </row>
    <row r="10" spans="1:24" ht="58.5" customHeight="1" x14ac:dyDescent="0.25">
      <c r="A10" s="135">
        <v>4</v>
      </c>
      <c r="B10" s="150" t="s">
        <v>15</v>
      </c>
      <c r="C10" s="19" t="s">
        <v>40</v>
      </c>
      <c r="D10" s="28">
        <f>'نور و علی اصغر'!D10+نطنز!D10+میمه!D10+مدرس!D10+امین!D10+'کودکان امام حسین'!D10+کاشانی!D10+فیض!D10+'عیسی بن مریم'!D10+'زهرای زینبیه'!D10+'شهید چمران'!D10+الزهرا!D10+فارابی!D10+امبد!D10+'بهشتی اصفهان'!D10+'سوانح و سوختگی'!D10+'بهنیا تیران'!D10+شفا!D10+'محمد رسول ا...(ص) مبارکه'!D10+'گلدیس شاهین شهر'!D10+منتظری!D10+فریدن!D10+فریدونشهر!D10+'اشرفی خمینی شهر'!D10+'امیرالمومنین شهرضا'!D10+دهاقان!D10+'شهدای لنجان'!D10+فلاورجان!D10+خوانسار!D10+'بیمارستان سیدالشهدا سمیرم'!D10+اردستان!D10+'آفتاب هشتم خور'!D10</f>
        <v>0</v>
      </c>
      <c r="E10" s="133" t="s">
        <v>48</v>
      </c>
      <c r="F10" s="133"/>
      <c r="G10" s="28">
        <f>'نور و علی اصغر'!G10+نطنز!G10+میمه!G10+مدرس!G10+امین!G10+'کودکان امام حسین'!G10+کاشانی!G10+فیض!G10+'عیسی بن مریم'!G10+'زهرای زینبیه'!G10+'شهید چمران'!G10+الزهرا!G10+فارابی!G10+امبد!G10+'بهشتی اصفهان'!G10+'سوانح و سوختگی'!G10+'بهنیا تیران'!G10+شفا!G10+'محمد رسول ا...(ص) مبارکه'!G10+'گلدیس شاهین شهر'!G10+منتظری!G10+فریدن!G10+فریدونشهر!G10+'اشرفی خمینی شهر'!G10+'امیرالمومنین شهرضا'!G10+دهاقان!G10+'شهدای لنجان'!G10+فلاورجان!G10+خوانسار!G10+'بیمارستان سیدالشهدا سمیرم'!G10+اردستان!G10+'آفتاب هشتم خور'!G10</f>
        <v>0</v>
      </c>
      <c r="H10" s="133" t="s">
        <v>48</v>
      </c>
      <c r="I10" s="133"/>
      <c r="J10" s="104">
        <f t="shared" si="0"/>
        <v>0</v>
      </c>
      <c r="K10" s="25" t="s">
        <v>48</v>
      </c>
      <c r="L10" s="19"/>
      <c r="M10" s="28">
        <f>'نور و علی اصغر'!M10+نطنز!M10+میمه!M10+مدرس!M10+امین!M10+'کودکان امام حسین'!M10+کاشانی!M10+فیض!M10+'عیسی بن مریم'!M10+'زهرای زینبیه'!M10+'شهید چمران'!M10+الزهرا!M10+فارابی!M10+امبد!M10+'بهشتی اصفهان'!M10+'سوانح و سوختگی'!M10+'بهنیا تیران'!M10+شفا!M10+'محمد رسول ا...(ص) مبارکه'!M10+'گلدیس شاهین شهر'!M10+منتظری!M10+فریدن!M10+فریدونشهر!M10+'اشرفی خمینی شهر'!M10+'امیرالمومنین شهرضا'!M10+دهاقان!M10+'شهدای لنجان'!M10+فلاورجان!M10+خوانسار!M10+'بیمارستان سیدالشهدا سمیرم'!M10+اردستان!M10+'آفتاب هشتم خور'!M10</f>
        <v>0</v>
      </c>
      <c r="N10" s="133" t="s">
        <v>48</v>
      </c>
      <c r="O10" s="133"/>
      <c r="P10" s="28">
        <f>'نور و علی اصغر'!P10+نطنز!P10+میمه!P10+مدرس!P10+امین!P10+'کودکان امام حسین'!P10+کاشانی!P10+فیض!P10+'عیسی بن مریم'!P10+'زهرای زینبیه'!P10+'شهید چمران'!P10+الزهرا!P10+فارابی!P10+امبد!P10+'بهشتی اصفهان'!P10+'سوانح و سوختگی'!P10+'بهنیا تیران'!P10+شفا!P10+'محمد رسول ا...(ص) مبارکه'!P10+'گلدیس شاهین شهر'!P10+منتظری!P10+فریدن!P10+فریدونشهر!P10+'اشرفی خمینی شهر'!P10+'امیرالمومنین شهرضا'!P10+دهاقان!P10+'شهدای لنجان'!P10+فلاورجان!P10+خوانسار!P10+'بیمارستان سیدالشهدا سمیرم'!P10+اردستان!P10+'آفتاب هشتم خور'!P10</f>
        <v>0</v>
      </c>
      <c r="Q10" s="133" t="s">
        <v>48</v>
      </c>
      <c r="R10" s="137"/>
      <c r="S10" s="104">
        <f t="shared" si="2"/>
        <v>0</v>
      </c>
      <c r="T10" s="106" t="s">
        <v>48</v>
      </c>
      <c r="U10" s="109"/>
      <c r="V10" s="108">
        <f t="shared" si="3"/>
        <v>0</v>
      </c>
      <c r="W10" s="106" t="s">
        <v>48</v>
      </c>
      <c r="X10" s="60"/>
    </row>
    <row r="11" spans="1:24" ht="58.5" customHeight="1" x14ac:dyDescent="0.25">
      <c r="A11" s="146"/>
      <c r="B11" s="151"/>
      <c r="C11" s="3" t="s">
        <v>16</v>
      </c>
      <c r="D11" s="28">
        <f>'نور و علی اصغر'!D11+نطنز!D11+میمه!D11+مدرس!D11+امین!D11+'کودکان امام حسین'!D11+کاشانی!D11+فیض!D11+'عیسی بن مریم'!D11+'زهرای زینبیه'!D11+'شهید چمران'!D11+الزهرا!D11+فارابی!D11+امبد!D11+'بهشتی اصفهان'!D11+'سوانح و سوختگی'!D11+'بهنیا تیران'!D11+شفا!D11+'محمد رسول ا...(ص) مبارکه'!D11+'گلدیس شاهین شهر'!D11+منتظری!D11+فریدن!D11+فریدونشهر!D11+'اشرفی خمینی شهر'!D11+'امیرالمومنین شهرضا'!D11+دهاقان!D11+'شهدای لنجان'!D11+فلاورجان!D11+خوانسار!D11+'بیمارستان سیدالشهدا سمیرم'!D11+اردستان!D11+'آفتاب هشتم خور'!D11</f>
        <v>0</v>
      </c>
      <c r="E11" s="132" t="s">
        <v>18</v>
      </c>
      <c r="F11" s="23" t="e">
        <f>(D11/D12)*100</f>
        <v>#DIV/0!</v>
      </c>
      <c r="G11" s="28">
        <f>'نور و علی اصغر'!G11+نطنز!G11+میمه!G11+مدرس!G11+امین!G11+'کودکان امام حسین'!G11+کاشانی!G11+فیض!G11+'عیسی بن مریم'!G11+'زهرای زینبیه'!G11+'شهید چمران'!G11+الزهرا!G11+فارابی!G11+امبد!G11+'بهشتی اصفهان'!G11+'سوانح و سوختگی'!G11+'بهنیا تیران'!G11+شفا!G11+'محمد رسول ا...(ص) مبارکه'!G11+'گلدیس شاهین شهر'!G11+منتظری!G11+فریدن!G11+فریدونشهر!G11+'اشرفی خمینی شهر'!G11+'امیرالمومنین شهرضا'!G11+دهاقان!G11+'شهدای لنجان'!G11+فلاورجان!G11+خوانسار!G11+'بیمارستان سیدالشهدا سمیرم'!G11+اردستان!G11+'آفتاب هشتم خور'!G11</f>
        <v>0</v>
      </c>
      <c r="H11" s="132" t="s">
        <v>18</v>
      </c>
      <c r="I11" s="131" t="e">
        <f>(G11/G12)*100</f>
        <v>#DIV/0!</v>
      </c>
      <c r="J11" s="104">
        <f t="shared" si="0"/>
        <v>0</v>
      </c>
      <c r="K11" s="132" t="s">
        <v>18</v>
      </c>
      <c r="L11" s="23" t="e">
        <f>(J11/J12)*100</f>
        <v>#DIV/0!</v>
      </c>
      <c r="M11" s="28">
        <f>'نور و علی اصغر'!M11+نطنز!M11+میمه!M11+مدرس!M11+امین!M11+'کودکان امام حسین'!M11+کاشانی!M11+فیض!M11+'عیسی بن مریم'!M11+'زهرای زینبیه'!M11+'شهید چمران'!M11+الزهرا!M11+فارابی!M11+امبد!M11+'بهشتی اصفهان'!M11+'سوانح و سوختگی'!M11+'بهنیا تیران'!M11+شفا!M11+'محمد رسول ا...(ص) مبارکه'!M11+'گلدیس شاهین شهر'!M11+منتظری!M11+فریدن!M11+فریدونشهر!M11+'اشرفی خمینی شهر'!M11+'امیرالمومنین شهرضا'!M11+دهاقان!M11+'شهدای لنجان'!M11+فلاورجان!M11+خوانسار!M11+'بیمارستان سیدالشهدا سمیرم'!M11+اردستان!M11+'آفتاب هشتم خور'!M11</f>
        <v>0</v>
      </c>
      <c r="N11" s="132" t="s">
        <v>18</v>
      </c>
      <c r="O11" s="23" t="e">
        <f>(M11/M12)*100</f>
        <v>#DIV/0!</v>
      </c>
      <c r="P11" s="28">
        <f>'نور و علی اصغر'!P11+نطنز!P11+میمه!P11+مدرس!P11+امین!P11+'کودکان امام حسین'!P11+کاشانی!P11+فیض!P11+'عیسی بن مریم'!P11+'زهرای زینبیه'!P11+'شهید چمران'!P11+الزهرا!P11+فارابی!P11+امبد!P11+'بهشتی اصفهان'!P11+'سوانح و سوختگی'!P11+'بهنیا تیران'!P11+شفا!P11+'محمد رسول ا...(ص) مبارکه'!P11+'گلدیس شاهین شهر'!P11+منتظری!P11+فریدن!P11+فریدونشهر!P11+'اشرفی خمینی شهر'!P11+'امیرالمومنین شهرضا'!P11+دهاقان!P11+'شهدای لنجان'!P11+فلاورجان!P11+خوانسار!P11+'بیمارستان سیدالشهدا سمیرم'!P11+اردستان!P11+'آفتاب هشتم خور'!P11</f>
        <v>0</v>
      </c>
      <c r="Q11" s="132" t="s">
        <v>18</v>
      </c>
      <c r="R11" s="138" t="e">
        <f>(P11/P12)*100</f>
        <v>#DIV/0!</v>
      </c>
      <c r="S11" s="104">
        <f t="shared" si="2"/>
        <v>0</v>
      </c>
      <c r="T11" s="145" t="s">
        <v>18</v>
      </c>
      <c r="U11" s="109" t="e">
        <f>(S11/S12)*100</f>
        <v>#DIV/0!</v>
      </c>
      <c r="V11" s="108">
        <f t="shared" si="3"/>
        <v>0</v>
      </c>
      <c r="W11" s="145" t="s">
        <v>18</v>
      </c>
      <c r="X11" s="60" t="e">
        <f>(V11/V12)*100</f>
        <v>#DIV/0!</v>
      </c>
    </row>
    <row r="12" spans="1:24" ht="58.5" customHeight="1" x14ac:dyDescent="0.25">
      <c r="A12" s="136"/>
      <c r="B12" s="152"/>
      <c r="C12" s="4" t="s">
        <v>17</v>
      </c>
      <c r="D12" s="28">
        <f>'نور و علی اصغر'!D12+نطنز!D12+میمه!D12+مدرس!D12+امین!D12+'کودکان امام حسین'!D12+کاشانی!D12+فیض!D12+'عیسی بن مریم'!D12+'زهرای زینبیه'!D12+'شهید چمران'!D12+الزهرا!D12+فارابی!D12+امبد!D12+'بهشتی اصفهان'!D12+'سوانح و سوختگی'!D12+'بهنیا تیران'!D12+شفا!D12+'محمد رسول ا...(ص) مبارکه'!D12+'گلدیس شاهین شهر'!D12+منتظری!D12+فریدن!D12+فریدونشهر!D12+'اشرفی خمینی شهر'!D12+'امیرالمومنین شهرضا'!D12+دهاقان!D12+'شهدای لنجان'!D12+فلاورجان!D12+خوانسار!D12+'بیمارستان سیدالشهدا سمیرم'!D12+اردستان!D12+'آفتاب هشتم خور'!D12</f>
        <v>0</v>
      </c>
      <c r="E12" s="134"/>
      <c r="F12" s="24"/>
      <c r="G12" s="28">
        <f>'نور و علی اصغر'!G12+نطنز!G12+میمه!G12+مدرس!G12+امین!G12+'کودکان امام حسین'!G12+کاشانی!G12+فیض!G12+'عیسی بن مریم'!G12+'زهرای زینبیه'!G12+'شهید چمران'!G12+الزهرا!G12+فارابی!G12+امبد!G12+'بهشتی اصفهان'!G12+'سوانح و سوختگی'!G12+'بهنیا تیران'!G12+شفا!G12+'محمد رسول ا...(ص) مبارکه'!G12+'گلدیس شاهین شهر'!G12+منتظری!G12+فریدن!G12+فریدونشهر!G12+'اشرفی خمینی شهر'!G12+'امیرالمومنین شهرضا'!G12+دهاقان!G12+'شهدای لنجان'!G12+فلاورجان!G12+خوانسار!G12+'بیمارستان سیدالشهدا سمیرم'!G12+اردستان!G12+'آفتاب هشتم خور'!G12</f>
        <v>0</v>
      </c>
      <c r="H12" s="134"/>
      <c r="I12" s="134"/>
      <c r="J12" s="104">
        <f t="shared" si="0"/>
        <v>0</v>
      </c>
      <c r="K12" s="134"/>
      <c r="L12" s="24"/>
      <c r="M12" s="28">
        <f>'نور و علی اصغر'!M12+نطنز!M12+میمه!M12+مدرس!M12+امین!M12+'کودکان امام حسین'!M12+کاشانی!M12+فیض!M12+'عیسی بن مریم'!M12+'زهرای زینبیه'!M12+'شهید چمران'!M12+الزهرا!M12+فارابی!M12+امبد!M12+'بهشتی اصفهان'!M12+'سوانح و سوختگی'!M12+'بهنیا تیران'!M12+شفا!M12+'محمد رسول ا...(ص) مبارکه'!M12+'گلدیس شاهین شهر'!M12+منتظری!M12+فریدن!M12+فریدونشهر!M12+'اشرفی خمینی شهر'!M12+'امیرالمومنین شهرضا'!M12+دهاقان!M12+'شهدای لنجان'!M12+فلاورجان!M12+خوانسار!M12+'بیمارستان سیدالشهدا سمیرم'!M12+اردستان!M12+'آفتاب هشتم خور'!M12</f>
        <v>0</v>
      </c>
      <c r="N12" s="134"/>
      <c r="O12" s="24"/>
      <c r="P12" s="28">
        <f>'نور و علی اصغر'!P12+نطنز!P12+میمه!P12+مدرس!P12+امین!P12+'کودکان امام حسین'!P12+کاشانی!P12+فیض!P12+'عیسی بن مریم'!P12+'زهرای زینبیه'!P12+'شهید چمران'!P12+الزهرا!P12+فارابی!P12+امبد!P12+'بهشتی اصفهان'!P12+'سوانح و سوختگی'!P12+'بهنیا تیران'!P12+شفا!P12+'محمد رسول ا...(ص) مبارکه'!P12+'گلدیس شاهین شهر'!P12+منتظری!P12+فریدن!P12+فریدونشهر!P12+'اشرفی خمینی شهر'!P12+'امیرالمومنین شهرضا'!P12+دهاقان!P12+'شهدای لنجان'!P12+فلاورجان!P12+خوانسار!P12+'بیمارستان سیدالشهدا سمیرم'!P12+اردستان!P12+'آفتاب هشتم خور'!P12</f>
        <v>0</v>
      </c>
      <c r="Q12" s="134"/>
      <c r="R12" s="139"/>
      <c r="S12" s="104">
        <f t="shared" si="2"/>
        <v>0</v>
      </c>
      <c r="T12" s="142"/>
      <c r="U12" s="109"/>
      <c r="V12" s="108">
        <f t="shared" si="3"/>
        <v>0</v>
      </c>
      <c r="W12" s="142"/>
      <c r="X12" s="60"/>
    </row>
    <row r="13" spans="1:24" ht="41.25" customHeight="1" x14ac:dyDescent="0.25">
      <c r="A13" s="135">
        <v>5</v>
      </c>
      <c r="B13" s="150" t="s">
        <v>19</v>
      </c>
      <c r="C13" s="19" t="s">
        <v>41</v>
      </c>
      <c r="D13" s="28">
        <f>'نور و علی اصغر'!D13+نطنز!D13+میمه!D13+مدرس!D13+امین!D13+'کودکان امام حسین'!D13+کاشانی!D13+فیض!D13+'عیسی بن مریم'!D13+'زهرای زینبیه'!D13+'شهید چمران'!D13+الزهرا!D13+فارابی!D13+امبد!D13+'بهشتی اصفهان'!D13+'سوانح و سوختگی'!D13+'بهنیا تیران'!D13+شفا!D13+'محمد رسول ا...(ص) مبارکه'!D13+'گلدیس شاهین شهر'!D13+منتظری!D13+فریدن!D13+فریدونشهر!D13+'اشرفی خمینی شهر'!D13+'امیرالمومنین شهرضا'!D13+دهاقان!D13+'شهدای لنجان'!D13+فلاورجان!D13+خوانسار!D13+'بیمارستان سیدالشهدا سمیرم'!D13+اردستان!D13+'آفتاب هشتم خور'!D13</f>
        <v>0</v>
      </c>
      <c r="E13" s="133" t="s">
        <v>49</v>
      </c>
      <c r="F13" s="133"/>
      <c r="G13" s="28">
        <f>'نور و علی اصغر'!G13+نطنز!G13+میمه!G13+مدرس!G13+امین!G13+'کودکان امام حسین'!G13+کاشانی!G13+فیض!G13+'عیسی بن مریم'!G13+'زهرای زینبیه'!G13+'شهید چمران'!G13+الزهرا!G13+فارابی!G13+امبد!G13+'بهشتی اصفهان'!G13+'سوانح و سوختگی'!G13+'بهنیا تیران'!G13+شفا!G13+'محمد رسول ا...(ص) مبارکه'!G13+'گلدیس شاهین شهر'!G13+منتظری!G13+فریدن!G13+فریدونشهر!G13+'اشرفی خمینی شهر'!G13+'امیرالمومنین شهرضا'!G13+دهاقان!G13+'شهدای لنجان'!G13+فلاورجان!G13+خوانسار!G13+'بیمارستان سیدالشهدا سمیرم'!G13+اردستان!G13+'آفتاب هشتم خور'!G13</f>
        <v>0</v>
      </c>
      <c r="H13" s="133" t="s">
        <v>49</v>
      </c>
      <c r="I13" s="133"/>
      <c r="J13" s="104">
        <f t="shared" si="0"/>
        <v>0</v>
      </c>
      <c r="K13" s="25" t="s">
        <v>49</v>
      </c>
      <c r="L13" s="19"/>
      <c r="M13" s="28">
        <f>'نور و علی اصغر'!M13+نطنز!M13+میمه!M13+مدرس!M13+امین!M13+'کودکان امام حسین'!M13+کاشانی!M13+فیض!M13+'عیسی بن مریم'!M13+'زهرای زینبیه'!M13+'شهید چمران'!M13+الزهرا!M13+فارابی!M13+امبد!M13+'بهشتی اصفهان'!M13+'سوانح و سوختگی'!M13+'بهنیا تیران'!M13+شفا!M13+'محمد رسول ا...(ص) مبارکه'!M13+'گلدیس شاهین شهر'!M13+منتظری!M13+فریدن!M13+فریدونشهر!M13+'اشرفی خمینی شهر'!M13+'امیرالمومنین شهرضا'!M13+دهاقان!M13+'شهدای لنجان'!M13+فلاورجان!M13+خوانسار!M13+'بیمارستان سیدالشهدا سمیرم'!M13+اردستان!M13+'آفتاب هشتم خور'!M13</f>
        <v>0</v>
      </c>
      <c r="N13" s="133" t="s">
        <v>49</v>
      </c>
      <c r="O13" s="133"/>
      <c r="P13" s="28">
        <f>'نور و علی اصغر'!P13+نطنز!P13+میمه!P13+مدرس!P13+امین!P13+'کودکان امام حسین'!P13+کاشانی!P13+فیض!P13+'عیسی بن مریم'!P13+'زهرای زینبیه'!P13+'شهید چمران'!P13+الزهرا!P13+فارابی!P13+امبد!P13+'بهشتی اصفهان'!P13+'سوانح و سوختگی'!P13+'بهنیا تیران'!P13+شفا!P13+'محمد رسول ا...(ص) مبارکه'!P13+'گلدیس شاهین شهر'!P13+منتظری!P13+فریدن!P13+فریدونشهر!P13+'اشرفی خمینی شهر'!P13+'امیرالمومنین شهرضا'!P13+دهاقان!P13+'شهدای لنجان'!P13+فلاورجان!P13+خوانسار!P13+'بیمارستان سیدالشهدا سمیرم'!P13+اردستان!P13+'آفتاب هشتم خور'!P13</f>
        <v>0</v>
      </c>
      <c r="Q13" s="133" t="s">
        <v>49</v>
      </c>
      <c r="R13" s="137"/>
      <c r="S13" s="104">
        <f t="shared" si="2"/>
        <v>0</v>
      </c>
      <c r="T13" s="106" t="s">
        <v>49</v>
      </c>
      <c r="U13" s="109"/>
      <c r="V13" s="108">
        <f t="shared" si="3"/>
        <v>0</v>
      </c>
      <c r="W13" s="106" t="s">
        <v>49</v>
      </c>
      <c r="X13" s="60"/>
    </row>
    <row r="14" spans="1:24" ht="54" customHeight="1" x14ac:dyDescent="0.25">
      <c r="A14" s="146"/>
      <c r="B14" s="151"/>
      <c r="C14" s="3" t="s">
        <v>20</v>
      </c>
      <c r="D14" s="28">
        <f>'نور و علی اصغر'!D14+نطنز!D14+میمه!D14+مدرس!D14+امین!D14+'کودکان امام حسین'!D14+کاشانی!D14+فیض!D14+'عیسی بن مریم'!D14+'زهرای زینبیه'!D14+'شهید چمران'!D14+الزهرا!D14+فارابی!D14+امبد!D14+'بهشتی اصفهان'!D14+'سوانح و سوختگی'!D14+'بهنیا تیران'!D14+شفا!D14+'محمد رسول ا...(ص) مبارکه'!D14+'گلدیس شاهین شهر'!D14+منتظری!D14+فریدن!D14+فریدونشهر!D14+'اشرفی خمینی شهر'!D14+'امیرالمومنین شهرضا'!D14+دهاقان!D14+'شهدای لنجان'!D14+فلاورجان!D14+خوانسار!D14+'بیمارستان سیدالشهدا سمیرم'!D14+اردستان!D14+'آفتاب هشتم خور'!D14</f>
        <v>0</v>
      </c>
      <c r="E14" s="132" t="s">
        <v>22</v>
      </c>
      <c r="F14" s="23" t="e">
        <f>(D14/D15)*100</f>
        <v>#DIV/0!</v>
      </c>
      <c r="G14" s="28">
        <f>'نور و علی اصغر'!G14+نطنز!G14+میمه!G14+مدرس!G14+امین!G14+'کودکان امام حسین'!G14+کاشانی!G14+فیض!G14+'عیسی بن مریم'!G14+'زهرای زینبیه'!G14+'شهید چمران'!G14+الزهرا!G14+فارابی!G14+امبد!G14+'بهشتی اصفهان'!G14+'سوانح و سوختگی'!G14+'بهنیا تیران'!G14+شفا!G14+'محمد رسول ا...(ص) مبارکه'!G14+'گلدیس شاهین شهر'!G14+منتظری!G14+فریدن!G14+فریدونشهر!G14+'اشرفی خمینی شهر'!G14+'امیرالمومنین شهرضا'!G14+دهاقان!G14+'شهدای لنجان'!G14+فلاورجان!G14+خوانسار!G14+'بیمارستان سیدالشهدا سمیرم'!G14+اردستان!G14+'آفتاب هشتم خور'!G14</f>
        <v>0</v>
      </c>
      <c r="H14" s="132" t="s">
        <v>22</v>
      </c>
      <c r="I14" s="131" t="e">
        <f>(G14/G15)*100</f>
        <v>#DIV/0!</v>
      </c>
      <c r="J14" s="104">
        <f t="shared" si="0"/>
        <v>0</v>
      </c>
      <c r="K14" s="132" t="s">
        <v>22</v>
      </c>
      <c r="L14" s="23" t="e">
        <f>(J14/J15)*100</f>
        <v>#DIV/0!</v>
      </c>
      <c r="M14" s="28">
        <f>'نور و علی اصغر'!M14+نطنز!M14+میمه!M14+مدرس!M14+امین!M14+'کودکان امام حسین'!M14+کاشانی!M14+فیض!M14+'عیسی بن مریم'!M14+'زهرای زینبیه'!M14+'شهید چمران'!M14+الزهرا!M14+فارابی!M14+امبد!M14+'بهشتی اصفهان'!M14+'سوانح و سوختگی'!M14+'بهنیا تیران'!M14+شفا!M14+'محمد رسول ا...(ص) مبارکه'!M14+'گلدیس شاهین شهر'!M14+منتظری!M14+فریدن!M14+فریدونشهر!M14+'اشرفی خمینی شهر'!M14+'امیرالمومنین شهرضا'!M14+دهاقان!M14+'شهدای لنجان'!M14+فلاورجان!M14+خوانسار!M14+'بیمارستان سیدالشهدا سمیرم'!M14+اردستان!M14+'آفتاب هشتم خور'!M14</f>
        <v>0</v>
      </c>
      <c r="N14" s="132" t="s">
        <v>22</v>
      </c>
      <c r="O14" s="23" t="e">
        <f>(M14/M15)*100</f>
        <v>#DIV/0!</v>
      </c>
      <c r="P14" s="28">
        <f>'نور و علی اصغر'!P14+نطنز!P14+میمه!P14+مدرس!P14+امین!P14+'کودکان امام حسین'!P14+کاشانی!P14+فیض!P14+'عیسی بن مریم'!P14+'زهرای زینبیه'!P14+'شهید چمران'!P14+الزهرا!P14+فارابی!P14+امبد!P14+'بهشتی اصفهان'!P14+'سوانح و سوختگی'!P14+'بهنیا تیران'!P14+شفا!P14+'محمد رسول ا...(ص) مبارکه'!P14+'گلدیس شاهین شهر'!P14+منتظری!P14+فریدن!P14+فریدونشهر!P14+'اشرفی خمینی شهر'!P14+'امیرالمومنین شهرضا'!P14+دهاقان!P14+'شهدای لنجان'!P14+فلاورجان!P14+خوانسار!P14+'بیمارستان سیدالشهدا سمیرم'!P14+اردستان!P14+'آفتاب هشتم خور'!P14</f>
        <v>0</v>
      </c>
      <c r="Q14" s="132" t="s">
        <v>22</v>
      </c>
      <c r="R14" s="138" t="e">
        <f>(P14/P15)*100</f>
        <v>#DIV/0!</v>
      </c>
      <c r="S14" s="104">
        <f t="shared" si="2"/>
        <v>0</v>
      </c>
      <c r="T14" s="145" t="s">
        <v>22</v>
      </c>
      <c r="U14" s="109" t="e">
        <f>(S14/S15)*100</f>
        <v>#DIV/0!</v>
      </c>
      <c r="V14" s="108">
        <f t="shared" si="3"/>
        <v>0</v>
      </c>
      <c r="W14" s="145" t="s">
        <v>22</v>
      </c>
      <c r="X14" s="60" t="e">
        <f>(V14/V15)*100</f>
        <v>#DIV/0!</v>
      </c>
    </row>
    <row r="15" spans="1:24" ht="39.75" customHeight="1" x14ac:dyDescent="0.25">
      <c r="A15" s="136"/>
      <c r="B15" s="152"/>
      <c r="C15" s="4" t="s">
        <v>21</v>
      </c>
      <c r="D15" s="28">
        <f>'نور و علی اصغر'!D15+نطنز!D15+میمه!D15+مدرس!D15+امین!D15+'کودکان امام حسین'!D15+کاشانی!D15+فیض!D15+'عیسی بن مریم'!D15+'زهرای زینبیه'!D15+'شهید چمران'!D15+الزهرا!D15+فارابی!D15+امبد!D15+'بهشتی اصفهان'!D15+'سوانح و سوختگی'!D15+'بهنیا تیران'!D15+شفا!D15+'محمد رسول ا...(ص) مبارکه'!D15+'گلدیس شاهین شهر'!D15+منتظری!D15+فریدن!D15+فریدونشهر!D15+'اشرفی خمینی شهر'!D15+'امیرالمومنین شهرضا'!D15+دهاقان!D15+'شهدای لنجان'!D15+فلاورجان!D15+خوانسار!D15+'بیمارستان سیدالشهدا سمیرم'!D15+اردستان!D15+'آفتاب هشتم خور'!D15</f>
        <v>0</v>
      </c>
      <c r="E15" s="134"/>
      <c r="F15" s="24"/>
      <c r="G15" s="28">
        <f>'نور و علی اصغر'!G15+نطنز!G15+میمه!G15+مدرس!G15+امین!G15+'کودکان امام حسین'!G15+کاشانی!G15+فیض!G15+'عیسی بن مریم'!G15+'زهرای زینبیه'!G15+'شهید چمران'!G15+الزهرا!G15+فارابی!G15+امبد!G15+'بهشتی اصفهان'!G15+'سوانح و سوختگی'!G15+'بهنیا تیران'!G15+شفا!G15+'محمد رسول ا...(ص) مبارکه'!G15+'گلدیس شاهین شهر'!G15+منتظری!G15+فریدن!G15+فریدونشهر!G15+'اشرفی خمینی شهر'!G15+'امیرالمومنین شهرضا'!G15+دهاقان!G15+'شهدای لنجان'!G15+فلاورجان!G15+خوانسار!G15+'بیمارستان سیدالشهدا سمیرم'!G15+اردستان!G15+'آفتاب هشتم خور'!G15</f>
        <v>0</v>
      </c>
      <c r="H15" s="134"/>
      <c r="I15" s="134"/>
      <c r="J15" s="104">
        <f t="shared" si="0"/>
        <v>0</v>
      </c>
      <c r="K15" s="134"/>
      <c r="L15" s="24"/>
      <c r="M15" s="28">
        <f>'نور و علی اصغر'!M15+نطنز!M15+میمه!M15+مدرس!M15+امین!M15+'کودکان امام حسین'!M15+کاشانی!M15+فیض!M15+'عیسی بن مریم'!M15+'زهرای زینبیه'!M15+'شهید چمران'!M15+الزهرا!M15+فارابی!M15+امبد!M15+'بهشتی اصفهان'!M15+'سوانح و سوختگی'!M15+'بهنیا تیران'!M15+شفا!M15+'محمد رسول ا...(ص) مبارکه'!M15+'گلدیس شاهین شهر'!M15+منتظری!M15+فریدن!M15+فریدونشهر!M15+'اشرفی خمینی شهر'!M15+'امیرالمومنین شهرضا'!M15+دهاقان!M15+'شهدای لنجان'!M15+فلاورجان!M15+خوانسار!M15+'بیمارستان سیدالشهدا سمیرم'!M15+اردستان!M15+'آفتاب هشتم خور'!M15</f>
        <v>0</v>
      </c>
      <c r="N15" s="134"/>
      <c r="O15" s="24"/>
      <c r="P15" s="28">
        <f>'نور و علی اصغر'!P15+نطنز!P15+میمه!P15+مدرس!P15+امین!P15+'کودکان امام حسین'!P15+کاشانی!P15+فیض!P15+'عیسی بن مریم'!P15+'زهرای زینبیه'!P15+'شهید چمران'!P15+الزهرا!P15+فارابی!P15+امبد!P15+'بهشتی اصفهان'!P15+'سوانح و سوختگی'!P15+'بهنیا تیران'!P15+شفا!P15+'محمد رسول ا...(ص) مبارکه'!P15+'گلدیس شاهین شهر'!P15+منتظری!P15+فریدن!P15+فریدونشهر!P15+'اشرفی خمینی شهر'!P15+'امیرالمومنین شهرضا'!P15+دهاقان!P15+'شهدای لنجان'!P15+فلاورجان!P15+خوانسار!P15+'بیمارستان سیدالشهدا سمیرم'!P15+اردستان!P15+'آفتاب هشتم خور'!P15</f>
        <v>0</v>
      </c>
      <c r="Q15" s="134"/>
      <c r="R15" s="139"/>
      <c r="S15" s="104">
        <f t="shared" si="2"/>
        <v>0</v>
      </c>
      <c r="T15" s="142"/>
      <c r="U15" s="109"/>
      <c r="V15" s="108">
        <f t="shared" si="3"/>
        <v>0</v>
      </c>
      <c r="W15" s="142"/>
      <c r="X15" s="60"/>
    </row>
    <row r="16" spans="1:24" ht="33.75" customHeight="1" x14ac:dyDescent="0.25">
      <c r="A16" s="135">
        <v>6</v>
      </c>
      <c r="B16" s="150" t="s">
        <v>23</v>
      </c>
      <c r="C16" s="19" t="s">
        <v>44</v>
      </c>
      <c r="D16" s="28">
        <f>'نور و علی اصغر'!D16+نطنز!D16+میمه!D16+مدرس!D16+امین!D16+'کودکان امام حسین'!D16+کاشانی!D16+فیض!D16+'عیسی بن مریم'!D16+'زهرای زینبیه'!D16+'شهید چمران'!D16+الزهرا!D16+فارابی!D16+امبد!D16+'بهشتی اصفهان'!D16+'سوانح و سوختگی'!D16+'بهنیا تیران'!D16+شفا!D16+'محمد رسول ا...(ص) مبارکه'!D16+'گلدیس شاهین شهر'!D16+منتظری!D16+فریدن!D16+فریدونشهر!D16+'اشرفی خمینی شهر'!D16+'امیرالمومنین شهرضا'!D16+دهاقان!D16+'شهدای لنجان'!D16+فلاورجان!D16+خوانسار!D16+'بیمارستان سیدالشهدا سمیرم'!D16+اردستان!D16+'آفتاب هشتم خور'!D16</f>
        <v>0</v>
      </c>
      <c r="E16" s="133" t="s">
        <v>50</v>
      </c>
      <c r="F16" s="133"/>
      <c r="G16" s="28">
        <f>'نور و علی اصغر'!G16+نطنز!G16+میمه!G16+مدرس!G16+امین!G16+'کودکان امام حسین'!G16+کاشانی!G16+فیض!G16+'عیسی بن مریم'!G16+'زهرای زینبیه'!G16+'شهید چمران'!G16+الزهرا!G16+فارابی!G16+امبد!G16+'بهشتی اصفهان'!G16+'سوانح و سوختگی'!G16+'بهنیا تیران'!G16+شفا!G16+'محمد رسول ا...(ص) مبارکه'!G16+'گلدیس شاهین شهر'!G16+منتظری!G16+فریدن!G16+فریدونشهر!G16+'اشرفی خمینی شهر'!G16+'امیرالمومنین شهرضا'!G16+دهاقان!G16+'شهدای لنجان'!G16+فلاورجان!G16+خوانسار!G16+'بیمارستان سیدالشهدا سمیرم'!G16+اردستان!G16+'آفتاب هشتم خور'!G16</f>
        <v>0</v>
      </c>
      <c r="H16" s="133" t="s">
        <v>50</v>
      </c>
      <c r="I16" s="133"/>
      <c r="J16" s="104">
        <f t="shared" si="0"/>
        <v>0</v>
      </c>
      <c r="K16" s="25" t="s">
        <v>50</v>
      </c>
      <c r="L16" s="19"/>
      <c r="M16" s="28">
        <f>'نور و علی اصغر'!M16+نطنز!M16+میمه!M16+مدرس!M16+امین!M16+'کودکان امام حسین'!M16+کاشانی!M16+فیض!M16+'عیسی بن مریم'!M16+'زهرای زینبیه'!M16+'شهید چمران'!M16+الزهرا!M16+فارابی!M16+امبد!M16+'بهشتی اصفهان'!M16+'سوانح و سوختگی'!M16+'بهنیا تیران'!M16+شفا!M16+'محمد رسول ا...(ص) مبارکه'!M16+'گلدیس شاهین شهر'!M16+منتظری!M16+فریدن!M16+فریدونشهر!M16+'اشرفی خمینی شهر'!M16+'امیرالمومنین شهرضا'!M16+دهاقان!M16+'شهدای لنجان'!M16+فلاورجان!M16+خوانسار!M16+'بیمارستان سیدالشهدا سمیرم'!M16+اردستان!M16+'آفتاب هشتم خور'!M16</f>
        <v>0</v>
      </c>
      <c r="N16" s="133" t="s">
        <v>50</v>
      </c>
      <c r="O16" s="133"/>
      <c r="P16" s="28">
        <f>'نور و علی اصغر'!P16+نطنز!P16+میمه!P16+مدرس!P16+امین!P16+'کودکان امام حسین'!P16+کاشانی!P16+فیض!P16+'عیسی بن مریم'!P16+'زهرای زینبیه'!P16+'شهید چمران'!P16+الزهرا!P16+فارابی!P16+امبد!P16+'بهشتی اصفهان'!P16+'سوانح و سوختگی'!P16+'بهنیا تیران'!P16+شفا!P16+'محمد رسول ا...(ص) مبارکه'!P16+'گلدیس شاهین شهر'!P16+منتظری!P16+فریدن!P16+فریدونشهر!P16+'اشرفی خمینی شهر'!P16+'امیرالمومنین شهرضا'!P16+دهاقان!P16+'شهدای لنجان'!P16+فلاورجان!P16+خوانسار!P16+'بیمارستان سیدالشهدا سمیرم'!P16+اردستان!P16+'آفتاب هشتم خور'!P16</f>
        <v>0</v>
      </c>
      <c r="Q16" s="133" t="s">
        <v>50</v>
      </c>
      <c r="R16" s="137"/>
      <c r="S16" s="104">
        <f t="shared" si="2"/>
        <v>0</v>
      </c>
      <c r="T16" s="106" t="s">
        <v>50</v>
      </c>
      <c r="U16" s="109"/>
      <c r="V16" s="108">
        <f t="shared" si="3"/>
        <v>0</v>
      </c>
      <c r="W16" s="106" t="s">
        <v>50</v>
      </c>
      <c r="X16" s="60"/>
    </row>
    <row r="17" spans="1:24" ht="56.25" customHeight="1" x14ac:dyDescent="0.25">
      <c r="A17" s="146"/>
      <c r="B17" s="151"/>
      <c r="C17" s="3" t="s">
        <v>24</v>
      </c>
      <c r="D17" s="28">
        <f>'نور و علی اصغر'!D17+نطنز!D17+میمه!D17+مدرس!D17+امین!D17+'کودکان امام حسین'!D17+کاشانی!D17+فیض!D17+'عیسی بن مریم'!D17+'زهرای زینبیه'!D17+'شهید چمران'!D17+الزهرا!D17+فارابی!D17+امبد!D17+'بهشتی اصفهان'!D17+'سوانح و سوختگی'!D17+'بهنیا تیران'!D17+شفا!D17+'محمد رسول ا...(ص) مبارکه'!D17+'گلدیس شاهین شهر'!D17+منتظری!D17+فریدن!D17+فریدونشهر!D17+'اشرفی خمینی شهر'!D17+'امیرالمومنین شهرضا'!D17+دهاقان!D17+'شهدای لنجان'!D17+فلاورجان!D17+خوانسار!D17+'بیمارستان سیدالشهدا سمیرم'!D17+اردستان!D17+'آفتاب هشتم خور'!D17</f>
        <v>0</v>
      </c>
      <c r="E17" s="131" t="s">
        <v>26</v>
      </c>
      <c r="F17" s="23" t="e">
        <f>(D17/D18)*100</f>
        <v>#DIV/0!</v>
      </c>
      <c r="G17" s="28">
        <f>'نور و علی اصغر'!G17+نطنز!G17+میمه!G17+مدرس!G17+امین!G17+'کودکان امام حسین'!G17+کاشانی!G17+فیض!G17+'عیسی بن مریم'!G17+'زهرای زینبیه'!G17+'شهید چمران'!G17+الزهرا!G17+فارابی!G17+امبد!G17+'بهشتی اصفهان'!G17+'سوانح و سوختگی'!G17+'بهنیا تیران'!G17+شفا!G17+'محمد رسول ا...(ص) مبارکه'!G17+'گلدیس شاهین شهر'!G17+منتظری!G17+فریدن!G17+فریدونشهر!G17+'اشرفی خمینی شهر'!G17+'امیرالمومنین شهرضا'!G17+دهاقان!G17+'شهدای لنجان'!G17+فلاورجان!G17+خوانسار!G17+'بیمارستان سیدالشهدا سمیرم'!G17+اردستان!G17+'آفتاب هشتم خور'!G17</f>
        <v>0</v>
      </c>
      <c r="H17" s="131" t="s">
        <v>26</v>
      </c>
      <c r="I17" s="131" t="e">
        <f>(G17/G18)*100</f>
        <v>#DIV/0!</v>
      </c>
      <c r="J17" s="104">
        <f t="shared" si="0"/>
        <v>0</v>
      </c>
      <c r="K17" s="131" t="s">
        <v>26</v>
      </c>
      <c r="L17" s="131" t="e">
        <f>(J17/J18)*100</f>
        <v>#DIV/0!</v>
      </c>
      <c r="M17" s="28">
        <f>'نور و علی اصغر'!M17+نطنز!M17+میمه!M17+مدرس!M17+امین!M17+'کودکان امام حسین'!M17+کاشانی!M17+فیض!M17+'عیسی بن مریم'!M17+'زهرای زینبیه'!M17+'شهید چمران'!M17+الزهرا!M17+فارابی!M17+امبد!M17+'بهشتی اصفهان'!M17+'سوانح و سوختگی'!M17+'بهنیا تیران'!M17+شفا!M17+'محمد رسول ا...(ص) مبارکه'!M17+'گلدیس شاهین شهر'!M17+منتظری!M17+فریدن!M17+فریدونشهر!M17+'اشرفی خمینی شهر'!M17+'امیرالمومنین شهرضا'!M17+دهاقان!M17+'شهدای لنجان'!M17+فلاورجان!M17+خوانسار!M17+'بیمارستان سیدالشهدا سمیرم'!M17+اردستان!M17+'آفتاب هشتم خور'!M17</f>
        <v>0</v>
      </c>
      <c r="N17" s="131" t="s">
        <v>26</v>
      </c>
      <c r="O17" s="23" t="e">
        <f>(M17/M18)*100</f>
        <v>#DIV/0!</v>
      </c>
      <c r="P17" s="28">
        <f>'نور و علی اصغر'!P17+نطنز!P17+میمه!P17+مدرس!P17+امین!P17+'کودکان امام حسین'!P17+کاشانی!P17+فیض!P17+'عیسی بن مریم'!P17+'زهرای زینبیه'!P17+'شهید چمران'!P17+الزهرا!P17+فارابی!P17+امبد!P17+'بهشتی اصفهان'!P17+'سوانح و سوختگی'!P17+'بهنیا تیران'!P17+شفا!P17+'محمد رسول ا...(ص) مبارکه'!P17+'گلدیس شاهین شهر'!P17+منتظری!P17+فریدن!P17+فریدونشهر!P17+'اشرفی خمینی شهر'!P17+'امیرالمومنین شهرضا'!P17+دهاقان!P17+'شهدای لنجان'!P17+فلاورجان!P17+خوانسار!P17+'بیمارستان سیدالشهدا سمیرم'!P17+اردستان!P17+'آفتاب هشتم خور'!P17</f>
        <v>0</v>
      </c>
      <c r="Q17" s="131" t="s">
        <v>26</v>
      </c>
      <c r="R17" s="138" t="e">
        <f>(P17/P18)*100</f>
        <v>#DIV/0!</v>
      </c>
      <c r="S17" s="104">
        <f t="shared" si="2"/>
        <v>0</v>
      </c>
      <c r="T17" s="141" t="s">
        <v>26</v>
      </c>
      <c r="U17" s="109" t="e">
        <f>(S17/S18)*100</f>
        <v>#DIV/0!</v>
      </c>
      <c r="V17" s="108">
        <f t="shared" si="3"/>
        <v>0</v>
      </c>
      <c r="W17" s="141" t="s">
        <v>26</v>
      </c>
      <c r="X17" s="60" t="e">
        <f>(V17/V18)*100</f>
        <v>#DIV/0!</v>
      </c>
    </row>
    <row r="18" spans="1:24" ht="42.75" customHeight="1" x14ac:dyDescent="0.25">
      <c r="A18" s="136"/>
      <c r="B18" s="152"/>
      <c r="C18" s="4" t="s">
        <v>25</v>
      </c>
      <c r="D18" s="28">
        <f>'نور و علی اصغر'!D18+نطنز!D18+میمه!D18+مدرس!D18+امین!D18+'کودکان امام حسین'!D18+کاشانی!D18+فیض!D18+'عیسی بن مریم'!D18+'زهرای زینبیه'!D18+'شهید چمران'!D18+الزهرا!D18+فارابی!D18+امبد!D18+'بهشتی اصفهان'!D18+'سوانح و سوختگی'!D18+'بهنیا تیران'!D18+شفا!D18+'محمد رسول ا...(ص) مبارکه'!D18+'گلدیس شاهین شهر'!D18+منتظری!D18+فریدن!D18+فریدونشهر!D18+'اشرفی خمینی شهر'!D18+'امیرالمومنین شهرضا'!D18+دهاقان!D18+'شهدای لنجان'!D18+فلاورجان!D18+خوانسار!D18+'بیمارستان سیدالشهدا سمیرم'!D18+اردستان!D18+'آفتاب هشتم خور'!D18</f>
        <v>0</v>
      </c>
      <c r="E18" s="134"/>
      <c r="F18" s="24"/>
      <c r="G18" s="28">
        <f>'نور و علی اصغر'!G18+نطنز!G18+میمه!G18+مدرس!G18+امین!G18+'کودکان امام حسین'!G18+کاشانی!G18+فیض!G18+'عیسی بن مریم'!G18+'زهرای زینبیه'!G18+'شهید چمران'!G18+الزهرا!G18+فارابی!G18+امبد!G18+'بهشتی اصفهان'!G18+'سوانح و سوختگی'!G18+'بهنیا تیران'!G18+شفا!G18+'محمد رسول ا...(ص) مبارکه'!G18+'گلدیس شاهین شهر'!G18+منتظری!G18+فریدن!G18+فریدونشهر!G18+'اشرفی خمینی شهر'!G18+'امیرالمومنین شهرضا'!G18+دهاقان!G18+'شهدای لنجان'!G18+فلاورجان!G18+خوانسار!G18+'بیمارستان سیدالشهدا سمیرم'!G18+اردستان!G18+'آفتاب هشتم خور'!G18</f>
        <v>0</v>
      </c>
      <c r="H18" s="134"/>
      <c r="I18" s="134"/>
      <c r="J18" s="104">
        <f t="shared" si="0"/>
        <v>0</v>
      </c>
      <c r="K18" s="134"/>
      <c r="L18" s="134"/>
      <c r="M18" s="28">
        <f>'نور و علی اصغر'!M18+نطنز!M18+میمه!M18+مدرس!M18+امین!M18+'کودکان امام حسین'!M18+کاشانی!M18+فیض!M18+'عیسی بن مریم'!M18+'زهرای زینبیه'!M18+'شهید چمران'!M18+الزهرا!M18+فارابی!M18+امبد!M18+'بهشتی اصفهان'!M18+'سوانح و سوختگی'!M18+'بهنیا تیران'!M18+شفا!M18+'محمد رسول ا...(ص) مبارکه'!M18+'گلدیس شاهین شهر'!M18+منتظری!M18+فریدن!M18+فریدونشهر!M18+'اشرفی خمینی شهر'!M18+'امیرالمومنین شهرضا'!M18+دهاقان!M18+'شهدای لنجان'!M18+فلاورجان!M18+خوانسار!M18+'بیمارستان سیدالشهدا سمیرم'!M18+اردستان!M18+'آفتاب هشتم خور'!M18</f>
        <v>0</v>
      </c>
      <c r="N18" s="134"/>
      <c r="O18" s="24"/>
      <c r="P18" s="28">
        <f>'نور و علی اصغر'!P18+نطنز!P18+میمه!P18+مدرس!P18+امین!P18+'کودکان امام حسین'!P18+کاشانی!P18+فیض!P18+'عیسی بن مریم'!P18+'زهرای زینبیه'!P18+'شهید چمران'!P18+الزهرا!P18+فارابی!P18+امبد!P18+'بهشتی اصفهان'!P18+'سوانح و سوختگی'!P18+'بهنیا تیران'!P18+شفا!P18+'محمد رسول ا...(ص) مبارکه'!P18+'گلدیس شاهین شهر'!P18+منتظری!P18+فریدن!P18+فریدونشهر!P18+'اشرفی خمینی شهر'!P18+'امیرالمومنین شهرضا'!P18+دهاقان!P18+'شهدای لنجان'!P18+فلاورجان!P18+خوانسار!P18+'بیمارستان سیدالشهدا سمیرم'!P18+اردستان!P18+'آفتاب هشتم خور'!P18</f>
        <v>0</v>
      </c>
      <c r="Q18" s="134"/>
      <c r="R18" s="139"/>
      <c r="S18" s="104">
        <f t="shared" si="2"/>
        <v>0</v>
      </c>
      <c r="T18" s="142"/>
      <c r="U18" s="109"/>
      <c r="V18" s="108">
        <f t="shared" si="3"/>
        <v>0</v>
      </c>
      <c r="W18" s="142"/>
      <c r="X18" s="60"/>
    </row>
    <row r="19" spans="1:24" ht="58.5" customHeight="1" x14ac:dyDescent="0.25">
      <c r="A19" s="135">
        <v>7</v>
      </c>
      <c r="B19" s="150" t="s">
        <v>27</v>
      </c>
      <c r="C19" s="20" t="s">
        <v>42</v>
      </c>
      <c r="D19" s="28">
        <f>'نور و علی اصغر'!D19+نطنز!D19+میمه!D19+مدرس!D19+امین!D19+'کودکان امام حسین'!D19+کاشانی!D19+فیض!D19+'عیسی بن مریم'!D19+'زهرای زینبیه'!D19+'شهید چمران'!D19+الزهرا!D19+فارابی!D19+امبد!D19+'بهشتی اصفهان'!D19+'سوانح و سوختگی'!D19+'بهنیا تیران'!D19+شفا!D19+'محمد رسول ا...(ص) مبارکه'!D19+'گلدیس شاهین شهر'!D19+منتظری!D19+فریدن!D19+فریدونشهر!D19+'اشرفی خمینی شهر'!D19+'امیرالمومنین شهرضا'!D19+دهاقان!D19+'شهدای لنجان'!D19+فلاورجان!D19+خوانسار!D19+'بیمارستان سیدالشهدا سمیرم'!D19+اردستان!D19+'آفتاب هشتم خور'!D19</f>
        <v>0</v>
      </c>
      <c r="E19" s="143" t="s">
        <v>51</v>
      </c>
      <c r="F19" s="143"/>
      <c r="G19" s="28">
        <f>'نور و علی اصغر'!G19+نطنز!G19+میمه!G19+مدرس!G19+امین!G19+'کودکان امام حسین'!G19+کاشانی!G19+فیض!G19+'عیسی بن مریم'!G19+'زهرای زینبیه'!G19+'شهید چمران'!G19+الزهرا!G19+فارابی!G19+امبد!G19+'بهشتی اصفهان'!G19+'سوانح و سوختگی'!G19+'بهنیا تیران'!G19+شفا!G19+'محمد رسول ا...(ص) مبارکه'!G19+'گلدیس شاهین شهر'!G19+منتظری!G19+فریدن!G19+فریدونشهر!G19+'اشرفی خمینی شهر'!G19+'امیرالمومنین شهرضا'!G19+دهاقان!G19+'شهدای لنجان'!G19+فلاورجان!G19+خوانسار!G19+'بیمارستان سیدالشهدا سمیرم'!G19+اردستان!G19+'آفتاب هشتم خور'!G19</f>
        <v>0</v>
      </c>
      <c r="H19" s="143" t="s">
        <v>51</v>
      </c>
      <c r="I19" s="143"/>
      <c r="J19" s="104">
        <f t="shared" si="0"/>
        <v>0</v>
      </c>
      <c r="K19" s="26" t="s">
        <v>51</v>
      </c>
      <c r="L19" s="20"/>
      <c r="M19" s="28">
        <f>'نور و علی اصغر'!M19+نطنز!M19+میمه!M19+مدرس!M19+امین!M19+'کودکان امام حسین'!M19+کاشانی!M19+فیض!M19+'عیسی بن مریم'!M19+'زهرای زینبیه'!M19+'شهید چمران'!M19+الزهرا!M19+فارابی!M19+امبد!M19+'بهشتی اصفهان'!M19+'سوانح و سوختگی'!M19+'بهنیا تیران'!M19+شفا!M19+'محمد رسول ا...(ص) مبارکه'!M19+'گلدیس شاهین شهر'!M19+منتظری!M19+فریدن!M19+فریدونشهر!M19+'اشرفی خمینی شهر'!M19+'امیرالمومنین شهرضا'!M19+دهاقان!M19+'شهدای لنجان'!M19+فلاورجان!M19+خوانسار!M19+'بیمارستان سیدالشهدا سمیرم'!M19+اردستان!M19+'آفتاب هشتم خور'!M19</f>
        <v>0</v>
      </c>
      <c r="N19" s="143" t="s">
        <v>51</v>
      </c>
      <c r="O19" s="143"/>
      <c r="P19" s="28">
        <f>'نور و علی اصغر'!P19+نطنز!P19+میمه!P19+مدرس!P19+امین!P19+'کودکان امام حسین'!P19+کاشانی!P19+فیض!P19+'عیسی بن مریم'!P19+'زهرای زینبیه'!P19+'شهید چمران'!P19+الزهرا!P19+فارابی!P19+امبد!P19+'بهشتی اصفهان'!P19+'سوانح و سوختگی'!P19+'بهنیا تیران'!P19+شفا!P19+'محمد رسول ا...(ص) مبارکه'!P19+'گلدیس شاهین شهر'!P19+منتظری!P19+فریدن!P19+فریدونشهر!P19+'اشرفی خمینی شهر'!P19+'امیرالمومنین شهرضا'!P19+دهاقان!P19+'شهدای لنجان'!P19+فلاورجان!P19+خوانسار!P19+'بیمارستان سیدالشهدا سمیرم'!P19+اردستان!P19+'آفتاب هشتم خور'!P19</f>
        <v>0</v>
      </c>
      <c r="Q19" s="143" t="s">
        <v>51</v>
      </c>
      <c r="R19" s="144"/>
      <c r="S19" s="104">
        <f t="shared" si="2"/>
        <v>0</v>
      </c>
      <c r="T19" s="107" t="s">
        <v>51</v>
      </c>
      <c r="U19" s="109"/>
      <c r="V19" s="108">
        <f t="shared" si="3"/>
        <v>0</v>
      </c>
      <c r="W19" s="107" t="s">
        <v>51</v>
      </c>
      <c r="X19" s="60"/>
    </row>
    <row r="20" spans="1:24" ht="68.25" customHeight="1" x14ac:dyDescent="0.25">
      <c r="A20" s="146"/>
      <c r="B20" s="151"/>
      <c r="C20" s="3" t="s">
        <v>28</v>
      </c>
      <c r="D20" s="28">
        <f>'نور و علی اصغر'!D20+نطنز!D20+میمه!D20+مدرس!D20+امین!D20+'کودکان امام حسین'!D20+کاشانی!D20+فیض!D20+'عیسی بن مریم'!D20+'زهرای زینبیه'!D20+'شهید چمران'!D20+الزهرا!D20+فارابی!D20+امبد!D20+'بهشتی اصفهان'!D20+'سوانح و سوختگی'!D20+'بهنیا تیران'!D20+شفا!D20+'محمد رسول ا...(ص) مبارکه'!D20+'گلدیس شاهین شهر'!D20+منتظری!D20+فریدن!D20+فریدونشهر!D20+'اشرفی خمینی شهر'!D20+'امیرالمومنین شهرضا'!D20+دهاقان!D20+'شهدای لنجان'!D20+فلاورجان!D20+خوانسار!D20+'بیمارستان سیدالشهدا سمیرم'!D20+اردستان!D20+'آفتاب هشتم خور'!D20</f>
        <v>0</v>
      </c>
      <c r="E20" s="133" t="s">
        <v>30</v>
      </c>
      <c r="F20" s="23" t="e">
        <f>(D20/D21)*100</f>
        <v>#DIV/0!</v>
      </c>
      <c r="G20" s="28">
        <f>'نور و علی اصغر'!G20+نطنز!G20+میمه!G20+مدرس!G20+امین!G20+'کودکان امام حسین'!G20+کاشانی!G20+فیض!G20+'عیسی بن مریم'!G20+'زهرای زینبیه'!G20+'شهید چمران'!G20+الزهرا!G20+فارابی!G20+امبد!G20+'بهشتی اصفهان'!G20+'سوانح و سوختگی'!G20+'بهنیا تیران'!G20+شفا!G20+'محمد رسول ا...(ص) مبارکه'!G20+'گلدیس شاهین شهر'!G20+منتظری!G20+فریدن!G20+فریدونشهر!G20+'اشرفی خمینی شهر'!G20+'امیرالمومنین شهرضا'!G20+دهاقان!G20+'شهدای لنجان'!G20+فلاورجان!G20+خوانسار!G20+'بیمارستان سیدالشهدا سمیرم'!G20+اردستان!G20+'آفتاب هشتم خور'!G20</f>
        <v>0</v>
      </c>
      <c r="H20" s="133" t="s">
        <v>30</v>
      </c>
      <c r="I20" s="131" t="e">
        <f>(G20/G21)*100</f>
        <v>#DIV/0!</v>
      </c>
      <c r="J20" s="104">
        <f t="shared" si="0"/>
        <v>0</v>
      </c>
      <c r="K20" s="133" t="s">
        <v>30</v>
      </c>
      <c r="L20" s="23" t="e">
        <f>(J20/J21)*100</f>
        <v>#DIV/0!</v>
      </c>
      <c r="M20" s="28">
        <f>'نور و علی اصغر'!M20+نطنز!M20+میمه!M20+مدرس!M20+امین!M20+'کودکان امام حسین'!M20+کاشانی!M20+فیض!M20+'عیسی بن مریم'!M20+'زهرای زینبیه'!M20+'شهید چمران'!M20+الزهرا!M20+فارابی!M20+امبد!M20+'بهشتی اصفهان'!M20+'سوانح و سوختگی'!M20+'بهنیا تیران'!M20+شفا!M20+'محمد رسول ا...(ص) مبارکه'!M20+'گلدیس شاهین شهر'!M20+منتظری!M20+فریدن!M20+فریدونشهر!M20+'اشرفی خمینی شهر'!M20+'امیرالمومنین شهرضا'!M20+دهاقان!M20+'شهدای لنجان'!M20+فلاورجان!M20+خوانسار!M20+'بیمارستان سیدالشهدا سمیرم'!M20+اردستان!M20+'آفتاب هشتم خور'!M20</f>
        <v>0</v>
      </c>
      <c r="N20" s="133" t="s">
        <v>30</v>
      </c>
      <c r="O20" s="23" t="e">
        <f>(M20/M21)*100</f>
        <v>#DIV/0!</v>
      </c>
      <c r="P20" s="28">
        <f>'نور و علی اصغر'!P20+نطنز!P20+میمه!P20+مدرس!P20+امین!P20+'کودکان امام حسین'!P20+کاشانی!P20+فیض!P20+'عیسی بن مریم'!P20+'زهرای زینبیه'!P20+'شهید چمران'!P20+الزهرا!P20+فارابی!P20+امبد!P20+'بهشتی اصفهان'!P20+'سوانح و سوختگی'!P20+'بهنیا تیران'!P20+شفا!P20+'محمد رسول ا...(ص) مبارکه'!P20+'گلدیس شاهین شهر'!P20+منتظری!P20+فریدن!P20+فریدونشهر!P20+'اشرفی خمینی شهر'!P20+'امیرالمومنین شهرضا'!P20+دهاقان!P20+'شهدای لنجان'!P20+فلاورجان!P20+خوانسار!P20+'بیمارستان سیدالشهدا سمیرم'!P20+اردستان!P20+'آفتاب هشتم خور'!P20</f>
        <v>0</v>
      </c>
      <c r="Q20" s="133" t="s">
        <v>30</v>
      </c>
      <c r="R20" s="138" t="e">
        <f>(P20/P21)*100</f>
        <v>#DIV/0!</v>
      </c>
      <c r="S20" s="104">
        <f t="shared" si="2"/>
        <v>0</v>
      </c>
      <c r="T20" s="140" t="s">
        <v>30</v>
      </c>
      <c r="U20" s="109" t="e">
        <f>(S20/S21)*100</f>
        <v>#DIV/0!</v>
      </c>
      <c r="V20" s="108">
        <f t="shared" si="3"/>
        <v>0</v>
      </c>
      <c r="W20" s="140" t="s">
        <v>30</v>
      </c>
      <c r="X20" s="60" t="e">
        <f>(V20/V21)*100</f>
        <v>#DIV/0!</v>
      </c>
    </row>
    <row r="21" spans="1:24" ht="58.5" customHeight="1" x14ac:dyDescent="0.25">
      <c r="A21" s="136"/>
      <c r="B21" s="152"/>
      <c r="C21" s="4" t="s">
        <v>29</v>
      </c>
      <c r="D21" s="28">
        <f>'نور و علی اصغر'!D21+نطنز!D21+میمه!D21+مدرس!D21+امین!D21+'کودکان امام حسین'!D21+کاشانی!D21+فیض!D21+'عیسی بن مریم'!D21+'زهرای زینبیه'!D21+'شهید چمران'!D21+الزهرا!D21+فارابی!D21+امبد!D21+'بهشتی اصفهان'!D21+'سوانح و سوختگی'!D21+'بهنیا تیران'!D21+شفا!D21+'محمد رسول ا...(ص) مبارکه'!D21+'گلدیس شاهین شهر'!D21+منتظری!D21+فریدن!D21+فریدونشهر!D21+'اشرفی خمینی شهر'!D21+'امیرالمومنین شهرضا'!D21+دهاقان!D21+'شهدای لنجان'!D21+فلاورجان!D21+خوانسار!D21+'بیمارستان سیدالشهدا سمیرم'!D21+اردستان!D21+'آفتاب هشتم خور'!D21</f>
        <v>0</v>
      </c>
      <c r="E21" s="133"/>
      <c r="F21" s="24"/>
      <c r="G21" s="28">
        <f>'نور و علی اصغر'!G21+نطنز!G21+میمه!G21+مدرس!G21+امین!G21+'کودکان امام حسین'!G21+کاشانی!G21+فیض!G21+'عیسی بن مریم'!G21+'زهرای زینبیه'!G21+'شهید چمران'!G21+الزهرا!G21+فارابی!G21+امبد!G21+'بهشتی اصفهان'!G21+'سوانح و سوختگی'!G21+'بهنیا تیران'!G21+شفا!G21+'محمد رسول ا...(ص) مبارکه'!G21+'گلدیس شاهین شهر'!G21+منتظری!G21+فریدن!G21+فریدونشهر!G21+'اشرفی خمینی شهر'!G21+'امیرالمومنین شهرضا'!G21+دهاقان!G21+'شهدای لنجان'!G21+فلاورجان!G21+خوانسار!G21+'بیمارستان سیدالشهدا سمیرم'!G21+اردستان!G21+'آفتاب هشتم خور'!G21</f>
        <v>0</v>
      </c>
      <c r="H21" s="133"/>
      <c r="I21" s="134"/>
      <c r="J21" s="104">
        <f t="shared" si="0"/>
        <v>0</v>
      </c>
      <c r="K21" s="133"/>
      <c r="L21" s="24"/>
      <c r="M21" s="28">
        <f>'نور و علی اصغر'!M21+نطنز!M21+میمه!M21+مدرس!M21+امین!M21+'کودکان امام حسین'!M21+کاشانی!M21+فیض!M21+'عیسی بن مریم'!M21+'زهرای زینبیه'!M21+'شهید چمران'!M21+الزهرا!M21+فارابی!M21+امبد!M21+'بهشتی اصفهان'!M21+'سوانح و سوختگی'!M21+'بهنیا تیران'!M21+شفا!M21+'محمد رسول ا...(ص) مبارکه'!M21+'گلدیس شاهین شهر'!M21+منتظری!M21+فریدن!M21+فریدونشهر!M21+'اشرفی خمینی شهر'!M21+'امیرالمومنین شهرضا'!M21+دهاقان!M21+'شهدای لنجان'!M21+فلاورجان!M21+خوانسار!M21+'بیمارستان سیدالشهدا سمیرم'!M21+اردستان!M21+'آفتاب هشتم خور'!M21</f>
        <v>0</v>
      </c>
      <c r="N21" s="133"/>
      <c r="O21" s="24"/>
      <c r="P21" s="28">
        <f>'نور و علی اصغر'!P21+نطنز!P21+میمه!P21+مدرس!P21+امین!P21+'کودکان امام حسین'!P21+کاشانی!P21+فیض!P21+'عیسی بن مریم'!P21+'زهرای زینبیه'!P21+'شهید چمران'!P21+الزهرا!P21+فارابی!P21+امبد!P21+'بهشتی اصفهان'!P21+'سوانح و سوختگی'!P21+'بهنیا تیران'!P21+شفا!P21+'محمد رسول ا...(ص) مبارکه'!P21+'گلدیس شاهین شهر'!P21+منتظری!P21+فریدن!P21+فریدونشهر!P21+'اشرفی خمینی شهر'!P21+'امیرالمومنین شهرضا'!P21+دهاقان!P21+'شهدای لنجان'!P21+فلاورجان!P21+خوانسار!P21+'بیمارستان سیدالشهدا سمیرم'!P21+اردستان!P21+'آفتاب هشتم خور'!P21</f>
        <v>0</v>
      </c>
      <c r="Q21" s="133"/>
      <c r="R21" s="139"/>
      <c r="S21" s="104">
        <f t="shared" si="2"/>
        <v>0</v>
      </c>
      <c r="T21" s="140"/>
      <c r="U21" s="109"/>
      <c r="V21" s="108">
        <f t="shared" si="3"/>
        <v>0</v>
      </c>
      <c r="W21" s="140"/>
      <c r="X21" s="60"/>
    </row>
    <row r="22" spans="1:24" ht="58.5" customHeight="1" x14ac:dyDescent="0.25">
      <c r="A22" s="135">
        <v>8</v>
      </c>
      <c r="B22" s="147" t="s">
        <v>31</v>
      </c>
      <c r="C22" s="3" t="s">
        <v>64</v>
      </c>
      <c r="D22" s="28">
        <f>'نور و علی اصغر'!D22+نطنز!D22+میمه!D22+مدرس!D22+امین!D22+'کودکان امام حسین'!D22+کاشانی!D22+فیض!D22+'عیسی بن مریم'!D22+'زهرای زینبیه'!D22+'شهید چمران'!D22+الزهرا!D22+فارابی!D22+امبد!D22+'بهشتی اصفهان'!D22+'سوانح و سوختگی'!D22+'بهنیا تیران'!D22+شفا!D22+'محمد رسول ا...(ص) مبارکه'!D22+'گلدیس شاهین شهر'!D22+منتظری!D22+فریدن!D22+فریدونشهر!D22+'اشرفی خمینی شهر'!D22+'امیرالمومنین شهرضا'!D22+دهاقان!D22+'شهدای لنجان'!D22+فلاورجان!D22+خوانسار!D22+'بیمارستان سیدالشهدا سمیرم'!D22+اردستان!D22+'آفتاب هشتم خور'!D22</f>
        <v>0</v>
      </c>
      <c r="E22" s="131" t="s">
        <v>65</v>
      </c>
      <c r="F22" s="23" t="e">
        <f>(D22/D23)*100</f>
        <v>#DIV/0!</v>
      </c>
      <c r="G22" s="28">
        <f>'نور و علی اصغر'!G22+نطنز!G22+میمه!G22+مدرس!G22+امین!G22+'کودکان امام حسین'!G22+کاشانی!G22+فیض!G22+'عیسی بن مریم'!G22+'زهرای زینبیه'!G22+'شهید چمران'!G22+الزهرا!G22+فارابی!G22+امبد!G22+'بهشتی اصفهان'!G22+'سوانح و سوختگی'!G22+'بهنیا تیران'!G22+شفا!G22+'محمد رسول ا...(ص) مبارکه'!G22+'گلدیس شاهین شهر'!G22+منتظری!G22+فریدن!G22+فریدونشهر!G22+'اشرفی خمینی شهر'!G22+'امیرالمومنین شهرضا'!G22+دهاقان!G22+'شهدای لنجان'!G22+فلاورجان!G22+خوانسار!G22+'بیمارستان سیدالشهدا سمیرم'!G22+اردستان!G22+'آفتاب هشتم خور'!G22</f>
        <v>0</v>
      </c>
      <c r="H22" s="131" t="s">
        <v>65</v>
      </c>
      <c r="I22" s="131" t="e">
        <f>(G22/G23)*100</f>
        <v>#DIV/0!</v>
      </c>
      <c r="J22" s="104">
        <f t="shared" si="0"/>
        <v>0</v>
      </c>
      <c r="K22" s="131" t="s">
        <v>65</v>
      </c>
      <c r="L22" s="23" t="e">
        <f>(J22/J23)*100</f>
        <v>#DIV/0!</v>
      </c>
      <c r="M22" s="28">
        <f>'نور و علی اصغر'!M22+نطنز!M22+میمه!M22+مدرس!M22+امین!M22+'کودکان امام حسین'!M22+کاشانی!M22+فیض!M22+'عیسی بن مریم'!M22+'زهرای زینبیه'!M22+'شهید چمران'!M22+الزهرا!M22+فارابی!M22+امبد!M22+'بهشتی اصفهان'!M22+'سوانح و سوختگی'!M22+'بهنیا تیران'!M22+شفا!M22+'محمد رسول ا...(ص) مبارکه'!M22+'گلدیس شاهین شهر'!M22+منتظری!M22+فریدن!M22+فریدونشهر!M22+'اشرفی خمینی شهر'!M22+'امیرالمومنین شهرضا'!M22+دهاقان!M22+'شهدای لنجان'!M22+فلاورجان!M22+خوانسار!M22+'بیمارستان سیدالشهدا سمیرم'!M22+اردستان!M22+'آفتاب هشتم خور'!M22</f>
        <v>0</v>
      </c>
      <c r="N22" s="131" t="s">
        <v>65</v>
      </c>
      <c r="O22" s="23" t="e">
        <f>(M22/M23)*100</f>
        <v>#DIV/0!</v>
      </c>
      <c r="P22" s="28">
        <f>'نور و علی اصغر'!P22+نطنز!P22+میمه!P22+مدرس!P22+امین!P22+'کودکان امام حسین'!P22+کاشانی!P22+فیض!P22+'عیسی بن مریم'!P22+'زهرای زینبیه'!P22+'شهید چمران'!P22+الزهرا!P22+فارابی!P22+امبد!P22+'بهشتی اصفهان'!P22+'سوانح و سوختگی'!P22+'بهنیا تیران'!P22+شفا!P22+'محمد رسول ا...(ص) مبارکه'!P22+'گلدیس شاهین شهر'!P22+منتظری!P22+فریدن!P22+فریدونشهر!P22+'اشرفی خمینی شهر'!P22+'امیرالمومنین شهرضا'!P22+دهاقان!P22+'شهدای لنجان'!P22+فلاورجان!P22+خوانسار!P22+'بیمارستان سیدالشهدا سمیرم'!P22+اردستان!P22+'آفتاب هشتم خور'!P22</f>
        <v>0</v>
      </c>
      <c r="Q22" s="131" t="s">
        <v>65</v>
      </c>
      <c r="R22" s="138" t="e">
        <f>(P22/P23)*100</f>
        <v>#DIV/0!</v>
      </c>
      <c r="S22" s="104">
        <f t="shared" si="2"/>
        <v>0</v>
      </c>
      <c r="T22" s="141" t="s">
        <v>65</v>
      </c>
      <c r="U22" s="109" t="e">
        <f>(S22/S23)*100</f>
        <v>#DIV/0!</v>
      </c>
      <c r="V22" s="108">
        <f t="shared" si="3"/>
        <v>0</v>
      </c>
      <c r="W22" s="141" t="s">
        <v>65</v>
      </c>
      <c r="X22" s="60" t="e">
        <f>(V22/V23)*100</f>
        <v>#DIV/0!</v>
      </c>
    </row>
    <row r="23" spans="1:24" ht="58.5" customHeight="1" x14ac:dyDescent="0.25">
      <c r="A23" s="136"/>
      <c r="B23" s="149"/>
      <c r="C23" s="4" t="s">
        <v>32</v>
      </c>
      <c r="D23" s="28">
        <f>'نور و علی اصغر'!D23+نطنز!D23+میمه!D23+مدرس!D23+امین!D23+'کودکان امام حسین'!D23+کاشانی!D23+فیض!D23+'عیسی بن مریم'!D23+'زهرای زینبیه'!D23+'شهید چمران'!D23+الزهرا!D23+فارابی!D23+امبد!D23+'بهشتی اصفهان'!D23+'سوانح و سوختگی'!D23+'بهنیا تیران'!D23+شفا!D23+'محمد رسول ا...(ص) مبارکه'!D23+'گلدیس شاهین شهر'!D23+منتظری!D23+فریدن!D23+فریدونشهر!D23+'اشرفی خمینی شهر'!D23+'امیرالمومنین شهرضا'!D23+دهاقان!D23+'شهدای لنجان'!D23+فلاورجان!D23+خوانسار!D23+'بیمارستان سیدالشهدا سمیرم'!D23+اردستان!D23+'آفتاب هشتم خور'!D23</f>
        <v>0</v>
      </c>
      <c r="E23" s="134"/>
      <c r="F23" s="24"/>
      <c r="G23" s="28">
        <f>'نور و علی اصغر'!G23+نطنز!G23+میمه!G23+مدرس!G23+امین!G23+'کودکان امام حسین'!G23+کاشانی!G23+فیض!G23+'عیسی بن مریم'!G23+'زهرای زینبیه'!G23+'شهید چمران'!G23+الزهرا!G23+فارابی!G23+امبد!G23+'بهشتی اصفهان'!G23+'سوانح و سوختگی'!G23+'بهنیا تیران'!G23+شفا!G23+'محمد رسول ا...(ص) مبارکه'!G23+'گلدیس شاهین شهر'!G23+منتظری!G23+فریدن!G23+فریدونشهر!G23+'اشرفی خمینی شهر'!G23+'امیرالمومنین شهرضا'!G23+دهاقان!G23+'شهدای لنجان'!G23+فلاورجان!G23+خوانسار!G23+'بیمارستان سیدالشهدا سمیرم'!G23+اردستان!G23+'آفتاب هشتم خور'!G23</f>
        <v>0</v>
      </c>
      <c r="H23" s="134"/>
      <c r="I23" s="134"/>
      <c r="J23" s="104">
        <f t="shared" si="0"/>
        <v>0</v>
      </c>
      <c r="K23" s="134"/>
      <c r="L23" s="24"/>
      <c r="M23" s="28">
        <f>'نور و علی اصغر'!M23+نطنز!M23+میمه!M23+مدرس!M23+امین!M23+'کودکان امام حسین'!M23+کاشانی!M23+فیض!M23+'عیسی بن مریم'!M23+'زهرای زینبیه'!M23+'شهید چمران'!M23+الزهرا!M23+فارابی!M23+امبد!M23+'بهشتی اصفهان'!M23+'سوانح و سوختگی'!M23+'بهنیا تیران'!M23+شفا!M23+'محمد رسول ا...(ص) مبارکه'!M23+'گلدیس شاهین شهر'!M23+منتظری!M23+فریدن!M23+فریدونشهر!M23+'اشرفی خمینی شهر'!M23+'امیرالمومنین شهرضا'!M23+دهاقان!M23+'شهدای لنجان'!M23+فلاورجان!M23+خوانسار!M23+'بیمارستان سیدالشهدا سمیرم'!M23+اردستان!M23+'آفتاب هشتم خور'!M23</f>
        <v>0</v>
      </c>
      <c r="N23" s="134"/>
      <c r="O23" s="24"/>
      <c r="P23" s="28">
        <f>'نور و علی اصغر'!P23+نطنز!P23+میمه!P23+مدرس!P23+امین!P23+'کودکان امام حسین'!P23+کاشانی!P23+فیض!P23+'عیسی بن مریم'!P23+'زهرای زینبیه'!P23+'شهید چمران'!P23+الزهرا!P23+فارابی!P23+امبد!P23+'بهشتی اصفهان'!P23+'سوانح و سوختگی'!P23+'بهنیا تیران'!P23+شفا!P23+'محمد رسول ا...(ص) مبارکه'!P23+'گلدیس شاهین شهر'!P23+منتظری!P23+فریدن!P23+فریدونشهر!P23+'اشرفی خمینی شهر'!P23+'امیرالمومنین شهرضا'!P23+دهاقان!P23+'شهدای لنجان'!P23+فلاورجان!P23+خوانسار!P23+'بیمارستان سیدالشهدا سمیرم'!P23+اردستان!P23+'آفتاب هشتم خور'!P23</f>
        <v>0</v>
      </c>
      <c r="Q23" s="134"/>
      <c r="R23" s="139"/>
      <c r="S23" s="104">
        <f t="shared" si="2"/>
        <v>0</v>
      </c>
      <c r="T23" s="142"/>
      <c r="U23" s="109"/>
      <c r="V23" s="108">
        <f t="shared" si="3"/>
        <v>0</v>
      </c>
      <c r="W23" s="142"/>
      <c r="X23" s="60"/>
    </row>
    <row r="24" spans="1:24" ht="58.5" customHeight="1" x14ac:dyDescent="0.25">
      <c r="A24" s="135">
        <v>9</v>
      </c>
      <c r="B24" s="147" t="s">
        <v>33</v>
      </c>
      <c r="C24" s="19" t="s">
        <v>43</v>
      </c>
      <c r="D24" s="28">
        <f>'نور و علی اصغر'!D24+نطنز!D24+میمه!D24+مدرس!D24+امین!D24+'کودکان امام حسین'!D24+کاشانی!D24+فیض!D24+'عیسی بن مریم'!D24+'زهرای زینبیه'!D24+'شهید چمران'!D24+الزهرا!D24+فارابی!D24+امبد!D24+'بهشتی اصفهان'!D24+'سوانح و سوختگی'!D24+'بهنیا تیران'!D24+شفا!D24+'محمد رسول ا...(ص) مبارکه'!D24+'گلدیس شاهین شهر'!D24+منتظری!D24+فریدن!D24+فریدونشهر!D24+'اشرفی خمینی شهر'!D24+'امیرالمومنین شهرضا'!D24+دهاقان!D24+'شهدای لنجان'!D24+فلاورجان!D24+خوانسار!D24+'بیمارستان سیدالشهدا سمیرم'!D24+اردستان!D24+'آفتاب هشتم خور'!D24</f>
        <v>0</v>
      </c>
      <c r="E24" s="133" t="s">
        <v>52</v>
      </c>
      <c r="F24" s="133"/>
      <c r="G24" s="28">
        <f>'نور و علی اصغر'!G24+نطنز!G24+میمه!G24+مدرس!G24+امین!G24+'کودکان امام حسین'!G24+کاشانی!G24+فیض!G24+'عیسی بن مریم'!G24+'زهرای زینبیه'!G24+'شهید چمران'!G24+الزهرا!G24+فارابی!G24+امبد!G24+'بهشتی اصفهان'!G24+'سوانح و سوختگی'!G24+'بهنیا تیران'!G24+شفا!G24+'محمد رسول ا...(ص) مبارکه'!G24+'گلدیس شاهین شهر'!G24+منتظری!G24+فریدن!G24+فریدونشهر!G24+'اشرفی خمینی شهر'!G24+'امیرالمومنین شهرضا'!G24+دهاقان!G24+'شهدای لنجان'!G24+فلاورجان!G24+خوانسار!G24+'بیمارستان سیدالشهدا سمیرم'!G24+اردستان!G24+'آفتاب هشتم خور'!G24</f>
        <v>0</v>
      </c>
      <c r="H24" s="133" t="s">
        <v>52</v>
      </c>
      <c r="I24" s="133"/>
      <c r="J24" s="104">
        <f t="shared" si="0"/>
        <v>0</v>
      </c>
      <c r="K24" s="25" t="s">
        <v>52</v>
      </c>
      <c r="L24" s="19"/>
      <c r="M24" s="28">
        <f>'نور و علی اصغر'!M24+نطنز!M24+میمه!M24+مدرس!M24+امین!M24+'کودکان امام حسین'!M24+کاشانی!M24+فیض!M24+'عیسی بن مریم'!M24+'زهرای زینبیه'!M24+'شهید چمران'!M24+الزهرا!M24+فارابی!M24+امبد!M24+'بهشتی اصفهان'!M24+'سوانح و سوختگی'!M24+'بهنیا تیران'!M24+شفا!M24+'محمد رسول ا...(ص) مبارکه'!M24+'گلدیس شاهین شهر'!M24+منتظری!M24+فریدن!M24+فریدونشهر!M24+'اشرفی خمینی شهر'!M24+'امیرالمومنین شهرضا'!M24+دهاقان!M24+'شهدای لنجان'!M24+فلاورجان!M24+خوانسار!M24+'بیمارستان سیدالشهدا سمیرم'!M24+اردستان!M24+'آفتاب هشتم خور'!M24</f>
        <v>0</v>
      </c>
      <c r="N24" s="133" t="s">
        <v>52</v>
      </c>
      <c r="O24" s="133"/>
      <c r="P24" s="28">
        <f>'نور و علی اصغر'!P24+نطنز!P24+میمه!P24+مدرس!P24+امین!P24+'کودکان امام حسین'!P24+کاشانی!P24+فیض!P24+'عیسی بن مریم'!P24+'زهرای زینبیه'!P24+'شهید چمران'!P24+الزهرا!P24+فارابی!P24+امبد!P24+'بهشتی اصفهان'!P24+'سوانح و سوختگی'!P24+'بهنیا تیران'!P24+شفا!P24+'محمد رسول ا...(ص) مبارکه'!P24+'گلدیس شاهین شهر'!P24+منتظری!P24+فریدن!P24+فریدونشهر!P24+'اشرفی خمینی شهر'!P24+'امیرالمومنین شهرضا'!P24+دهاقان!P24+'شهدای لنجان'!P24+فلاورجان!P24+خوانسار!P24+'بیمارستان سیدالشهدا سمیرم'!P24+اردستان!P24+'آفتاب هشتم خور'!P24</f>
        <v>0</v>
      </c>
      <c r="Q24" s="133" t="s">
        <v>52</v>
      </c>
      <c r="R24" s="137"/>
      <c r="S24" s="104">
        <f t="shared" si="2"/>
        <v>0</v>
      </c>
      <c r="T24" s="106" t="s">
        <v>52</v>
      </c>
      <c r="U24" s="109"/>
      <c r="V24" s="108">
        <f t="shared" si="3"/>
        <v>0</v>
      </c>
      <c r="W24" s="106" t="s">
        <v>52</v>
      </c>
      <c r="X24" s="60"/>
    </row>
    <row r="25" spans="1:24" ht="58.5" customHeight="1" x14ac:dyDescent="0.25">
      <c r="A25" s="146"/>
      <c r="B25" s="148"/>
      <c r="C25" s="3" t="s">
        <v>34</v>
      </c>
      <c r="D25" s="28">
        <f>'نور و علی اصغر'!D25+نطنز!D25+میمه!D25+مدرس!D25+امین!D25+'کودکان امام حسین'!D25+کاشانی!D25+فیض!D25+'عیسی بن مریم'!D25+'زهرای زینبیه'!D25+'شهید چمران'!D25+الزهرا!D25+فارابی!D25+امبد!D25+'بهشتی اصفهان'!D25+'سوانح و سوختگی'!D25+'بهنیا تیران'!D25+شفا!D25+'محمد رسول ا...(ص) مبارکه'!D25+'گلدیس شاهین شهر'!D25+منتظری!D25+فریدن!D25+فریدونشهر!D25+'اشرفی خمینی شهر'!D25+'امیرالمومنین شهرضا'!D25+دهاقان!D25+'شهدای لنجان'!D25+فلاورجان!D25+خوانسار!D25+'بیمارستان سیدالشهدا سمیرم'!D25+اردستان!D25+'آفتاب هشتم خور'!D25</f>
        <v>0</v>
      </c>
      <c r="E25" s="131" t="s">
        <v>36</v>
      </c>
      <c r="F25" s="23" t="e">
        <f>(D25/D26)*100</f>
        <v>#DIV/0!</v>
      </c>
      <c r="G25" s="28">
        <f>'نور و علی اصغر'!G25+نطنز!G25+میمه!G25+مدرس!G25+امین!G25+'کودکان امام حسین'!G25+کاشانی!G25+فیض!G25+'عیسی بن مریم'!G25+'زهرای زینبیه'!G25+'شهید چمران'!G25+الزهرا!G25+فارابی!G25+امبد!G25+'بهشتی اصفهان'!G25+'سوانح و سوختگی'!G25+'بهنیا تیران'!G25+شفا!G25+'محمد رسول ا...(ص) مبارکه'!G25+'گلدیس شاهین شهر'!G25+منتظری!G25+فریدن!G25+فریدونشهر!G25+'اشرفی خمینی شهر'!G25+'امیرالمومنین شهرضا'!G25+دهاقان!G25+'شهدای لنجان'!G25+فلاورجان!G25+خوانسار!G25+'بیمارستان سیدالشهدا سمیرم'!G25+اردستان!G25+'آفتاب هشتم خور'!G25</f>
        <v>0</v>
      </c>
      <c r="H25" s="131" t="s">
        <v>36</v>
      </c>
      <c r="I25" s="131" t="e">
        <f>(G25/G26)*100</f>
        <v>#DIV/0!</v>
      </c>
      <c r="J25" s="104">
        <f t="shared" si="0"/>
        <v>0</v>
      </c>
      <c r="K25" s="131" t="s">
        <v>36</v>
      </c>
      <c r="L25" s="23" t="e">
        <f>(J25/J26)*100</f>
        <v>#DIV/0!</v>
      </c>
      <c r="M25" s="28">
        <f>'نور و علی اصغر'!M25+نطنز!M25+میمه!M25+مدرس!M25+امین!M25+'کودکان امام حسین'!M25+کاشانی!M25+فیض!M25+'عیسی بن مریم'!M25+'زهرای زینبیه'!M25+'شهید چمران'!M25+الزهرا!M25+فارابی!M25+امبد!M25+'بهشتی اصفهان'!M25+'سوانح و سوختگی'!M25+'بهنیا تیران'!M25+شفا!M25+'محمد رسول ا...(ص) مبارکه'!M25+'گلدیس شاهین شهر'!M25+منتظری!M25+فریدن!M25+فریدونشهر!M25+'اشرفی خمینی شهر'!M25+'امیرالمومنین شهرضا'!M25+دهاقان!M25+'شهدای لنجان'!M25+فلاورجان!M25+خوانسار!M25+'بیمارستان سیدالشهدا سمیرم'!M25+اردستان!M25+'آفتاب هشتم خور'!M25</f>
        <v>0</v>
      </c>
      <c r="N25" s="131" t="s">
        <v>36</v>
      </c>
      <c r="O25" s="23" t="e">
        <f>(M25/M26)*100</f>
        <v>#DIV/0!</v>
      </c>
      <c r="P25" s="28">
        <f>'نور و علی اصغر'!P25+نطنز!P25+میمه!P25+مدرس!P25+امین!P25+'کودکان امام حسین'!P25+کاشانی!P25+فیض!P25+'عیسی بن مریم'!P25+'زهرای زینبیه'!P25+'شهید چمران'!P25+الزهرا!P25+فارابی!P25+امبد!P25+'بهشتی اصفهان'!P25+'سوانح و سوختگی'!P25+'بهنیا تیران'!P25+شفا!P25+'محمد رسول ا...(ص) مبارکه'!P25+'گلدیس شاهین شهر'!P25+منتظری!P25+فریدن!P25+فریدونشهر!P25+'اشرفی خمینی شهر'!P25+'امیرالمومنین شهرضا'!P25+دهاقان!P25+'شهدای لنجان'!P25+فلاورجان!P25+خوانسار!P25+'بیمارستان سیدالشهدا سمیرم'!P25+اردستان!P25+'آفتاب هشتم خور'!P25</f>
        <v>0</v>
      </c>
      <c r="Q25" s="131" t="s">
        <v>36</v>
      </c>
      <c r="R25" s="138" t="e">
        <f>(P25/P26)*100</f>
        <v>#DIV/0!</v>
      </c>
      <c r="S25" s="104">
        <f t="shared" si="2"/>
        <v>0</v>
      </c>
      <c r="T25" s="141" t="s">
        <v>36</v>
      </c>
      <c r="U25" s="109" t="e">
        <f>(S25/S26)*100</f>
        <v>#DIV/0!</v>
      </c>
      <c r="V25" s="108">
        <f t="shared" si="3"/>
        <v>0</v>
      </c>
      <c r="W25" s="141" t="s">
        <v>36</v>
      </c>
      <c r="X25" s="60" t="e">
        <f>(V25/V26)*100</f>
        <v>#DIV/0!</v>
      </c>
    </row>
    <row r="26" spans="1:24" ht="58.5" customHeight="1" x14ac:dyDescent="0.25">
      <c r="A26" s="136"/>
      <c r="B26" s="149"/>
      <c r="C26" s="4" t="s">
        <v>35</v>
      </c>
      <c r="D26" s="28">
        <f>'نور و علی اصغر'!D26+نطنز!D26+میمه!D26+مدرس!D26+امین!D26+'کودکان امام حسین'!D26+کاشانی!D26+فیض!D26+'عیسی بن مریم'!D26+'زهرای زینبیه'!D26+'شهید چمران'!D26+الزهرا!D26+فارابی!D26+امبد!D26+'بهشتی اصفهان'!D26+'سوانح و سوختگی'!D26+'بهنیا تیران'!D26+شفا!D26+'محمد رسول ا...(ص) مبارکه'!D26+'گلدیس شاهین شهر'!D26+منتظری!D26+فریدن!D26+فریدونشهر!D26+'اشرفی خمینی شهر'!D26+'امیرالمومنین شهرضا'!D26+دهاقان!D26+'شهدای لنجان'!D26+فلاورجان!D26+خوانسار!D26+'بیمارستان سیدالشهدا سمیرم'!D26+اردستان!D26+'آفتاب هشتم خور'!D26</f>
        <v>0</v>
      </c>
      <c r="E26" s="134"/>
      <c r="F26" s="24"/>
      <c r="G26" s="28">
        <f>'نور و علی اصغر'!G26+نطنز!G26+میمه!G26+مدرس!G26+امین!G26+'کودکان امام حسین'!G26+کاشانی!G26+فیض!G26+'عیسی بن مریم'!G26+'زهرای زینبیه'!G26+'شهید چمران'!G26+الزهرا!G26+فارابی!G26+امبد!G26+'بهشتی اصفهان'!G26+'سوانح و سوختگی'!G26+'بهنیا تیران'!G26+شفا!G26+'محمد رسول ا...(ص) مبارکه'!G26+'گلدیس شاهین شهر'!G26+منتظری!G26+فریدن!G26+فریدونشهر!G26+'اشرفی خمینی شهر'!G26+'امیرالمومنین شهرضا'!G26+دهاقان!G26+'شهدای لنجان'!G26+فلاورجان!G26+خوانسار!G26+'بیمارستان سیدالشهدا سمیرم'!G26+اردستان!G26+'آفتاب هشتم خور'!G26</f>
        <v>0</v>
      </c>
      <c r="H26" s="134"/>
      <c r="I26" s="134"/>
      <c r="J26" s="104">
        <f t="shared" si="0"/>
        <v>0</v>
      </c>
      <c r="K26" s="134"/>
      <c r="L26" s="24"/>
      <c r="M26" s="28">
        <f>'نور و علی اصغر'!M26+نطنز!M26+میمه!M26+مدرس!M26+امین!M26+'کودکان امام حسین'!M26+کاشانی!M26+فیض!M26+'عیسی بن مریم'!M26+'زهرای زینبیه'!M26+'شهید چمران'!M26+الزهرا!M26+فارابی!M26+امبد!M26+'بهشتی اصفهان'!M26+'سوانح و سوختگی'!M26+'بهنیا تیران'!M26+شفا!M26+'محمد رسول ا...(ص) مبارکه'!M26+'گلدیس شاهین شهر'!M26+منتظری!M26+فریدن!M26+فریدونشهر!M26+'اشرفی خمینی شهر'!M26+'امیرالمومنین شهرضا'!M26+دهاقان!M26+'شهدای لنجان'!M26+فلاورجان!M26+خوانسار!M26+'بیمارستان سیدالشهدا سمیرم'!M26+اردستان!M26+'آفتاب هشتم خور'!M26</f>
        <v>0</v>
      </c>
      <c r="N26" s="134"/>
      <c r="O26" s="24"/>
      <c r="P26" s="28">
        <f>'نور و علی اصغر'!P26+نطنز!P26+میمه!P26+مدرس!P26+امین!P26+'کودکان امام حسین'!P26+کاشانی!P26+فیض!P26+'عیسی بن مریم'!P26+'زهرای زینبیه'!P26+'شهید چمران'!P26+الزهرا!P26+فارابی!P26+امبد!P26+'بهشتی اصفهان'!P26+'سوانح و سوختگی'!P26+'بهنیا تیران'!P26+شفا!P26+'محمد رسول ا...(ص) مبارکه'!P26+'گلدیس شاهین شهر'!P26+منتظری!P26+فریدن!P26+فریدونشهر!P26+'اشرفی خمینی شهر'!P26+'امیرالمومنین شهرضا'!P26+دهاقان!P26+'شهدای لنجان'!P26+فلاورجان!P26+خوانسار!P26+'بیمارستان سیدالشهدا سمیرم'!P26+اردستان!P26+'آفتاب هشتم خور'!P26</f>
        <v>0</v>
      </c>
      <c r="Q26" s="134"/>
      <c r="R26" s="139"/>
      <c r="S26" s="104">
        <f t="shared" si="2"/>
        <v>0</v>
      </c>
      <c r="T26" s="142"/>
      <c r="U26" s="109"/>
      <c r="V26" s="108">
        <f t="shared" si="3"/>
        <v>0</v>
      </c>
      <c r="W26" s="142"/>
      <c r="X26" s="60"/>
    </row>
    <row r="27" spans="1:24" ht="77.25" customHeight="1" x14ac:dyDescent="0.25">
      <c r="A27" s="8">
        <v>10</v>
      </c>
      <c r="B27" s="2" t="s">
        <v>55</v>
      </c>
      <c r="C27" s="19" t="s">
        <v>54</v>
      </c>
      <c r="D27" s="28">
        <f>'نور و علی اصغر'!D27+نطنز!D27+میمه!D27+مدرس!D27+امین!D27+'کودکان امام حسین'!D27+کاشانی!D27+فیض!D27+'عیسی بن مریم'!D27+'زهرای زینبیه'!D27+'شهید چمران'!D27+الزهرا!D27+فارابی!D27+امبد!D27+'بهشتی اصفهان'!D27+'سوانح و سوختگی'!D27+'بهنیا تیران'!D27+شفا!D27+'محمد رسول ا...(ص) مبارکه'!D27+'گلدیس شاهین شهر'!D27+منتظری!D27+فریدن!D27+فریدونشهر!D27+'اشرفی خمینی شهر'!D27+'امیرالمومنین شهرضا'!D27+دهاقان!D27+'شهدای لنجان'!D27+فلاورجان!D27+خوانسار!D27+'بیمارستان سیدالشهدا سمیرم'!D27+اردستان!D27+'آفتاب هشتم خور'!D27</f>
        <v>0</v>
      </c>
      <c r="E27" s="21" t="s">
        <v>37</v>
      </c>
      <c r="F27" s="46" t="e">
        <f>(D27/D28)*100</f>
        <v>#DIV/0!</v>
      </c>
      <c r="G27" s="28">
        <f>'نور و علی اصغر'!G27+نطنز!G27+میمه!G27+مدرس!G27+امین!G27+'کودکان امام حسین'!G27+کاشانی!G27+فیض!G27+'عیسی بن مریم'!G27+'زهرای زینبیه'!G27+'شهید چمران'!G27+الزهرا!G27+فارابی!G27+امبد!G27+'بهشتی اصفهان'!G27+'سوانح و سوختگی'!G27+'بهنیا تیران'!G27+شفا!G27+'محمد رسول ا...(ص) مبارکه'!G27+'گلدیس شاهین شهر'!G27+منتظری!G27+فریدن!G27+فریدونشهر!G27+'اشرفی خمینی شهر'!G27+'امیرالمومنین شهرضا'!G27+دهاقان!G27+'شهدای لنجان'!G27+فلاورجان!G27+خوانسار!G27+'بیمارستان سیدالشهدا سمیرم'!G27+اردستان!G27+'آفتاب هشتم خور'!G27</f>
        <v>0</v>
      </c>
      <c r="H27" s="21" t="s">
        <v>37</v>
      </c>
      <c r="I27" s="21" t="e">
        <f>(G27/G28)*100</f>
        <v>#DIV/0!</v>
      </c>
      <c r="J27" s="104">
        <f t="shared" si="0"/>
        <v>0</v>
      </c>
      <c r="K27" s="21" t="s">
        <v>37</v>
      </c>
      <c r="L27" s="41" t="e">
        <f>(J27/J28)*100</f>
        <v>#DIV/0!</v>
      </c>
      <c r="M27" s="28">
        <f>'نور و علی اصغر'!M27+نطنز!M27+میمه!M27+مدرس!M27+امین!M27+'کودکان امام حسین'!M27+کاشانی!M27+فیض!M27+'عیسی بن مریم'!M27+'زهرای زینبیه'!M27+'شهید چمران'!M27+الزهرا!M27+فارابی!M27+امبد!M27+'بهشتی اصفهان'!M27+'سوانح و سوختگی'!M27+'بهنیا تیران'!M27+شفا!M27+'محمد رسول ا...(ص) مبارکه'!M27+'گلدیس شاهین شهر'!M27+منتظری!M27+فریدن!M27+فریدونشهر!M27+'اشرفی خمینی شهر'!M27+'امیرالمومنین شهرضا'!M27+دهاقان!M27+'شهدای لنجان'!M27+فلاورجان!M27+خوانسار!M27+'بیمارستان سیدالشهدا سمیرم'!M27+اردستان!M27+'آفتاب هشتم خور'!M27</f>
        <v>0</v>
      </c>
      <c r="N27" s="21" t="s">
        <v>37</v>
      </c>
      <c r="O27" s="21" t="e">
        <f>(M27/M28)*100</f>
        <v>#DIV/0!</v>
      </c>
      <c r="P27" s="28">
        <f>'نور و علی اصغر'!P27+نطنز!P27+میمه!P27+مدرس!P27+امین!P27+'کودکان امام حسین'!P27+کاشانی!P27+فیض!P27+'عیسی بن مریم'!P27+'زهرای زینبیه'!P27+'شهید چمران'!P27+الزهرا!P27+فارابی!P27+امبد!P27+'بهشتی اصفهان'!P27+'سوانح و سوختگی'!P27+'بهنیا تیران'!P27+شفا!P27+'محمد رسول ا...(ص) مبارکه'!P27+'گلدیس شاهین شهر'!P27+منتظری!P27+فریدن!P27+فریدونشهر!P27+'اشرفی خمینی شهر'!P27+'امیرالمومنین شهرضا'!P27+دهاقان!P27+'شهدای لنجان'!P27+فلاورجان!P27+خوانسار!P27+'بیمارستان سیدالشهدا سمیرم'!P27+اردستان!P27+'آفتاب هشتم خور'!P27</f>
        <v>0</v>
      </c>
      <c r="Q27" s="21" t="s">
        <v>37</v>
      </c>
      <c r="R27" s="25" t="e">
        <f>(P27/P28)*100</f>
        <v>#DIV/0!</v>
      </c>
      <c r="S27" s="104">
        <f t="shared" si="2"/>
        <v>0</v>
      </c>
      <c r="T27" s="19" t="s">
        <v>37</v>
      </c>
      <c r="U27" s="109" t="e">
        <f>(S27/S28)*100</f>
        <v>#DIV/0!</v>
      </c>
      <c r="V27" s="108">
        <f t="shared" si="3"/>
        <v>0</v>
      </c>
      <c r="W27" s="19" t="s">
        <v>37</v>
      </c>
      <c r="X27" s="60" t="e">
        <f>(V27/V28)*100</f>
        <v>#DIV/0!</v>
      </c>
    </row>
    <row r="28" spans="1:24" ht="58.5" customHeight="1" x14ac:dyDescent="0.25">
      <c r="A28" s="135">
        <v>11</v>
      </c>
      <c r="B28" s="130" t="s">
        <v>45</v>
      </c>
      <c r="C28" s="19" t="s">
        <v>56</v>
      </c>
      <c r="D28" s="28">
        <f>'نور و علی اصغر'!D28+نطنز!D28+میمه!D28+مدرس!D28+امین!D28+'کودکان امام حسین'!D28+کاشانی!D28+فیض!D28+'عیسی بن مریم'!D28+'زهرای زینبیه'!D28+'شهید چمران'!D28+الزهرا!D28+فارابی!D28+امبد!D28+'بهشتی اصفهان'!D28+'سوانح و سوختگی'!D28+'بهنیا تیران'!D28+شفا!D28+'محمد رسول ا...(ص) مبارکه'!D28+'گلدیس شاهین شهر'!D28+منتظری!D28+فریدن!D28+فریدونشهر!D28+'اشرفی خمینی شهر'!D28+'امیرالمومنین شهرضا'!D28+دهاقان!D28+'شهدای لنجان'!D28+فلاورجان!D28+خوانسار!D28+'بیمارستان سیدالشهدا سمیرم'!D28+اردستان!D28+'آفتاب هشتم خور'!D28</f>
        <v>0</v>
      </c>
      <c r="E28" s="131" t="s">
        <v>46</v>
      </c>
      <c r="F28" s="23" t="e">
        <f>(D28/D29)*100</f>
        <v>#DIV/0!</v>
      </c>
      <c r="G28" s="28">
        <f>'نور و علی اصغر'!G28+نطنز!G28+میمه!G28+مدرس!G28+امین!G28+'کودکان امام حسین'!G28+کاشانی!G28+فیض!G28+'عیسی بن مریم'!G28+'زهرای زینبیه'!G28+'شهید چمران'!G28+الزهرا!G28+فارابی!G28+امبد!G28+'بهشتی اصفهان'!G28+'سوانح و سوختگی'!G28+'بهنیا تیران'!G28+شفا!G28+'محمد رسول ا...(ص) مبارکه'!G28+'گلدیس شاهین شهر'!G28+منتظری!G28+فریدن!G28+فریدونشهر!G28+'اشرفی خمینی شهر'!G28+'امیرالمومنین شهرضا'!G28+دهاقان!G28+'شهدای لنجان'!G28+فلاورجان!G28+خوانسار!G28+'بیمارستان سیدالشهدا سمیرم'!G28+اردستان!G28+'آفتاب هشتم خور'!G28</f>
        <v>0</v>
      </c>
      <c r="H28" s="131" t="s">
        <v>46</v>
      </c>
      <c r="I28" s="131" t="e">
        <f>(G28/G29)*100</f>
        <v>#DIV/0!</v>
      </c>
      <c r="J28" s="104">
        <f t="shared" si="0"/>
        <v>0</v>
      </c>
      <c r="K28" s="131" t="s">
        <v>46</v>
      </c>
      <c r="L28" s="23" t="e">
        <f>(J28/J29)*100</f>
        <v>#DIV/0!</v>
      </c>
      <c r="M28" s="28">
        <f>'نور و علی اصغر'!M28+نطنز!M28+میمه!M28+مدرس!M28+امین!M28+'کودکان امام حسین'!M28+کاشانی!M28+فیض!M28+'عیسی بن مریم'!M28+'زهرای زینبیه'!M28+'شهید چمران'!M28+الزهرا!M28+فارابی!M28+امبد!M28+'بهشتی اصفهان'!M28+'سوانح و سوختگی'!M28+'بهنیا تیران'!M28+شفا!M28+'محمد رسول ا...(ص) مبارکه'!M28+'گلدیس شاهین شهر'!M28+منتظری!M28+فریدن!M28+فریدونشهر!M28+'اشرفی خمینی شهر'!M28+'امیرالمومنین شهرضا'!M28+دهاقان!M28+'شهدای لنجان'!M28+فلاورجان!M28+خوانسار!M28+'بیمارستان سیدالشهدا سمیرم'!M28+اردستان!M28+'آفتاب هشتم خور'!M28</f>
        <v>0</v>
      </c>
      <c r="N28" s="131" t="s">
        <v>46</v>
      </c>
      <c r="O28" s="23" t="e">
        <f>(M28/M29)*100</f>
        <v>#DIV/0!</v>
      </c>
      <c r="P28" s="28">
        <f>'نور و علی اصغر'!P28+نطنز!P28+میمه!P28+مدرس!P28+امین!P28+'کودکان امام حسین'!P28+کاشانی!P28+فیض!P28+'عیسی بن مریم'!P28+'زهرای زینبیه'!P28+'شهید چمران'!P28+الزهرا!P28+فارابی!P28+امبد!P28+'بهشتی اصفهان'!P28+'سوانح و سوختگی'!P28+'بهنیا تیران'!P28+شفا!P28+'محمد رسول ا...(ص) مبارکه'!P28+'گلدیس شاهین شهر'!P28+منتظری!P28+فریدن!P28+فریدونشهر!P28+'اشرفی خمینی شهر'!P28+'امیرالمومنین شهرضا'!P28+دهاقان!P28+'شهدای لنجان'!P28+فلاورجان!P28+خوانسار!P28+'بیمارستان سیدالشهدا سمیرم'!P28+اردستان!P28+'آفتاب هشتم خور'!P28</f>
        <v>0</v>
      </c>
      <c r="Q28" s="131" t="s">
        <v>46</v>
      </c>
      <c r="R28" s="138" t="e">
        <f>(P28/P29)*100</f>
        <v>#DIV/0!</v>
      </c>
      <c r="S28" s="104">
        <f t="shared" si="2"/>
        <v>0</v>
      </c>
      <c r="T28" s="141" t="s">
        <v>46</v>
      </c>
      <c r="U28" s="109" t="e">
        <f>(S28/S29)*100</f>
        <v>#DIV/0!</v>
      </c>
      <c r="V28" s="108">
        <f t="shared" si="3"/>
        <v>0</v>
      </c>
      <c r="W28" s="141" t="s">
        <v>46</v>
      </c>
      <c r="X28" s="60" t="e">
        <f>(V28/V29)*100</f>
        <v>#DIV/0!</v>
      </c>
    </row>
    <row r="29" spans="1:24" ht="58.5" customHeight="1" x14ac:dyDescent="0.25">
      <c r="A29" s="136"/>
      <c r="B29" s="130"/>
      <c r="C29" s="19" t="s">
        <v>53</v>
      </c>
      <c r="D29" s="28">
        <f>'نور و علی اصغر'!D29+نطنز!D29+میمه!D29+مدرس!D29+امین!D29+'کودکان امام حسین'!D29+کاشانی!D29+فیض!D29+'عیسی بن مریم'!D29+'زهرای زینبیه'!D29+'شهید چمران'!D29+الزهرا!D29+فارابی!D29+امبد!D29+'بهشتی اصفهان'!D29+'سوانح و سوختگی'!D29+'بهنیا تیران'!D29+شفا!D29+'محمد رسول ا...(ص) مبارکه'!D29+'گلدیس شاهین شهر'!D29+منتظری!D29+فریدن!D29+فریدونشهر!D29+'اشرفی خمینی شهر'!D29+'امیرالمومنین شهرضا'!D29+دهاقان!D29+'شهدای لنجان'!D29+فلاورجان!D29+خوانسار!D29+'بیمارستان سیدالشهدا سمیرم'!D29+اردستان!D29+'آفتاب هشتم خور'!D29</f>
        <v>0</v>
      </c>
      <c r="E29" s="134"/>
      <c r="F29" s="24"/>
      <c r="G29" s="28">
        <f>'نور و علی اصغر'!G29+نطنز!G29+میمه!G29+مدرس!G29+امین!G29+'کودکان امام حسین'!G29+کاشانی!G29+فیض!G29+'عیسی بن مریم'!G29+'زهرای زینبیه'!G29+'شهید چمران'!G29+الزهرا!G29+فارابی!G29+امبد!G29+'بهشتی اصفهان'!G29+'سوانح و سوختگی'!G29+'بهنیا تیران'!G29+شفا!G29+'محمد رسول ا...(ص) مبارکه'!G29+'گلدیس شاهین شهر'!G29+منتظری!G29+فریدن!G29+فریدونشهر!G29+'اشرفی خمینی شهر'!G29+'امیرالمومنین شهرضا'!G29+دهاقان!G29+'شهدای لنجان'!G29+فلاورجان!G29+خوانسار!G29+'بیمارستان سیدالشهدا سمیرم'!G29+اردستان!G29+'آفتاب هشتم خور'!G29</f>
        <v>0</v>
      </c>
      <c r="H29" s="134"/>
      <c r="I29" s="134"/>
      <c r="J29" s="104">
        <f t="shared" si="0"/>
        <v>0</v>
      </c>
      <c r="K29" s="134"/>
      <c r="L29" s="24"/>
      <c r="M29" s="28">
        <f>'نور و علی اصغر'!M29+نطنز!M29+میمه!M29+مدرس!M29+امین!M29+'کودکان امام حسین'!M29+کاشانی!M29+فیض!M29+'عیسی بن مریم'!M29+'زهرای زینبیه'!M29+'شهید چمران'!M29+الزهرا!M29+فارابی!M29+امبد!M29+'بهشتی اصفهان'!M29+'سوانح و سوختگی'!M29+'بهنیا تیران'!M29+شفا!M29+'محمد رسول ا...(ص) مبارکه'!M29+'گلدیس شاهین شهر'!M29+منتظری!M29+فریدن!M29+فریدونشهر!M29+'اشرفی خمینی شهر'!M29+'امیرالمومنین شهرضا'!M29+دهاقان!M29+'شهدای لنجان'!M29+فلاورجان!M29+خوانسار!M29+'بیمارستان سیدالشهدا سمیرم'!M29+اردستان!M29+'آفتاب هشتم خور'!M29</f>
        <v>0</v>
      </c>
      <c r="N29" s="134"/>
      <c r="O29" s="24"/>
      <c r="P29" s="28">
        <f>'نور و علی اصغر'!P29+نطنز!P29+میمه!P29+مدرس!P29+امین!P29+'کودکان امام حسین'!P29+کاشانی!P29+فیض!P29+'عیسی بن مریم'!P29+'زهرای زینبیه'!P29+'شهید چمران'!P29+الزهرا!P29+فارابی!P29+امبد!P29+'بهشتی اصفهان'!P29+'سوانح و سوختگی'!P29+'بهنیا تیران'!P29+شفا!P29+'محمد رسول ا...(ص) مبارکه'!P29+'گلدیس شاهین شهر'!P29+منتظری!P29+فریدن!P29+فریدونشهر!P29+'اشرفی خمینی شهر'!P29+'امیرالمومنین شهرضا'!P29+دهاقان!P29+'شهدای لنجان'!P29+فلاورجان!P29+خوانسار!P29+'بیمارستان سیدالشهدا سمیرم'!P29+اردستان!P29+'آفتاب هشتم خور'!P29</f>
        <v>0</v>
      </c>
      <c r="Q29" s="134"/>
      <c r="R29" s="139"/>
      <c r="S29" s="104">
        <f t="shared" si="2"/>
        <v>0</v>
      </c>
      <c r="T29" s="142"/>
      <c r="U29" s="109"/>
      <c r="V29" s="108">
        <f t="shared" si="3"/>
        <v>0</v>
      </c>
      <c r="W29" s="142"/>
      <c r="X29" s="60"/>
    </row>
    <row r="30" spans="1:24" ht="58.5" customHeight="1" x14ac:dyDescent="0.25">
      <c r="A30" s="130"/>
      <c r="B30" s="130" t="s">
        <v>59</v>
      </c>
      <c r="C30" s="9" t="s">
        <v>58</v>
      </c>
      <c r="D30" s="28">
        <f>'نور و علی اصغر'!D30+نطنز!D30+میمه!D30+مدرس!D30+امین!D30+'کودکان امام حسین'!D30+کاشانی!D30+فیض!D30+'عیسی بن مریم'!D30+'زهرای زینبیه'!D30+'شهید چمران'!D30+الزهرا!D30+فارابی!D30+امبد!D30+'بهشتی اصفهان'!D30+'سوانح و سوختگی'!D30+'بهنیا تیران'!D30+شفا!D30+'محمد رسول ا...(ص) مبارکه'!D30+'گلدیس شاهین شهر'!D30+منتظری!D30+فریدن!D30+فریدونشهر!D30+'اشرفی خمینی شهر'!D30+'امیرالمومنین شهرضا'!D30+دهاقان!D30+'شهدای لنجان'!D30+فلاورجان!D30+خوانسار!D30+'بیمارستان سیدالشهدا سمیرم'!D30+اردستان!D30+'آفتاب هشتم خور'!D30</f>
        <v>0</v>
      </c>
      <c r="E30" s="131" t="s">
        <v>60</v>
      </c>
      <c r="F30" s="23" t="e">
        <f>(D30/D31)*100</f>
        <v>#DIV/0!</v>
      </c>
      <c r="G30" s="28">
        <f>'نور و علی اصغر'!G30+نطنز!G30+میمه!G30+مدرس!G30+امین!G30+'کودکان امام حسین'!G30+کاشانی!G30+فیض!G30+'عیسی بن مریم'!G30+'زهرای زینبیه'!G30+'شهید چمران'!G30+الزهرا!G30+فارابی!G30+امبد!G30+'بهشتی اصفهان'!G30+'سوانح و سوختگی'!G30+'بهنیا تیران'!G30+شفا!G30+'محمد رسول ا...(ص) مبارکه'!G30+'گلدیس شاهین شهر'!G30+منتظری!G30+فریدن!G30+فریدونشهر!G30+'اشرفی خمینی شهر'!G30+'امیرالمومنین شهرضا'!G30+دهاقان!G30+'شهدای لنجان'!G30+فلاورجان!G30+خوانسار!G30+'بیمارستان سیدالشهدا سمیرم'!G30+اردستان!G30+'آفتاب هشتم خور'!G30</f>
        <v>0</v>
      </c>
      <c r="H30" s="131" t="s">
        <v>60</v>
      </c>
      <c r="I30" s="131" t="e">
        <f>(G30/G31)*100</f>
        <v>#DIV/0!</v>
      </c>
      <c r="J30" s="104">
        <f t="shared" si="0"/>
        <v>0</v>
      </c>
      <c r="K30" s="131" t="s">
        <v>60</v>
      </c>
      <c r="L30" s="23" t="e">
        <f>(J30/J31)*100</f>
        <v>#DIV/0!</v>
      </c>
      <c r="M30" s="28">
        <f>'نور و علی اصغر'!M30+نطنز!M30+میمه!M30+مدرس!M30+امین!M30+'کودکان امام حسین'!M30+کاشانی!M30+فیض!M30+'عیسی بن مریم'!M30+'زهرای زینبیه'!M30+'شهید چمران'!M30+الزهرا!M30+فارابی!M30+امبد!M30+'بهشتی اصفهان'!M30+'سوانح و سوختگی'!M30+'بهنیا تیران'!M30+شفا!M30+'محمد رسول ا...(ص) مبارکه'!M30+'گلدیس شاهین شهر'!M30+منتظری!M30+فریدن!M30+فریدونشهر!M30+'اشرفی خمینی شهر'!M30+'امیرالمومنین شهرضا'!M30+دهاقان!M30+'شهدای لنجان'!M30+فلاورجان!M30+خوانسار!M30+'بیمارستان سیدالشهدا سمیرم'!M30+اردستان!M30+'آفتاب هشتم خور'!M30</f>
        <v>0</v>
      </c>
      <c r="N30" s="131" t="s">
        <v>60</v>
      </c>
      <c r="O30" s="23" t="e">
        <f>(M30/M31)*100</f>
        <v>#DIV/0!</v>
      </c>
      <c r="P30" s="28">
        <f>'نور و علی اصغر'!P30+نطنز!P30+میمه!P30+مدرس!P30+امین!P30+'کودکان امام حسین'!P30+کاشانی!P30+فیض!P30+'عیسی بن مریم'!P30+'زهرای زینبیه'!P30+'شهید چمران'!P30+الزهرا!P30+فارابی!P30+امبد!P30+'بهشتی اصفهان'!P30+'سوانح و سوختگی'!P30+'بهنیا تیران'!P30+شفا!P30+'محمد رسول ا...(ص) مبارکه'!P30+'گلدیس شاهین شهر'!P30+منتظری!P30+فریدن!P30+فریدونشهر!P30+'اشرفی خمینی شهر'!P30+'امیرالمومنین شهرضا'!P30+دهاقان!P30+'شهدای لنجان'!P30+فلاورجان!P30+خوانسار!P30+'بیمارستان سیدالشهدا سمیرم'!P30+اردستان!P30+'آفتاب هشتم خور'!P30</f>
        <v>0</v>
      </c>
      <c r="Q30" s="131" t="s">
        <v>60</v>
      </c>
      <c r="R30" s="138" t="e">
        <f>(P30/P31)*100</f>
        <v>#DIV/0!</v>
      </c>
      <c r="S30" s="104">
        <f t="shared" si="2"/>
        <v>0</v>
      </c>
      <c r="T30" s="141" t="s">
        <v>60</v>
      </c>
      <c r="U30" s="109" t="e">
        <f>(S30/S31)*100</f>
        <v>#DIV/0!</v>
      </c>
      <c r="V30" s="108">
        <f t="shared" si="3"/>
        <v>0</v>
      </c>
      <c r="W30" s="141" t="s">
        <v>60</v>
      </c>
      <c r="X30" s="60" t="e">
        <f>(V30/V31)*100</f>
        <v>#DIV/0!</v>
      </c>
    </row>
    <row r="31" spans="1:24" ht="58.5" customHeight="1" x14ac:dyDescent="0.25">
      <c r="A31" s="130"/>
      <c r="B31" s="130"/>
      <c r="C31" s="21" t="s">
        <v>57</v>
      </c>
      <c r="D31" s="28">
        <f>'نور و علی اصغر'!D31+نطنز!D31+میمه!D31+مدرس!D31+امین!D31+'کودکان امام حسین'!D31+کاشانی!D31+فیض!D31+'عیسی بن مریم'!D31+'زهرای زینبیه'!D31+'شهید چمران'!D31+الزهرا!D31+فارابی!D31+امبد!D31+'بهشتی اصفهان'!D31+'سوانح و سوختگی'!D31+'بهنیا تیران'!D31+شفا!D31+'محمد رسول ا...(ص) مبارکه'!D31+'گلدیس شاهین شهر'!D31+منتظری!D31+فریدن!D31+فریدونشهر!D31+'اشرفی خمینی شهر'!D31+'امیرالمومنین شهرضا'!D31+دهاقان!D31+'شهدای لنجان'!D31+فلاورجان!D31+خوانسار!D31+'بیمارستان سیدالشهدا سمیرم'!D31+اردستان!D31+'آفتاب هشتم خور'!D31</f>
        <v>0</v>
      </c>
      <c r="E31" s="134"/>
      <c r="F31" s="24"/>
      <c r="G31" s="28">
        <f>'نور و علی اصغر'!G31+نطنز!G31+میمه!G31+مدرس!G31+امین!G31+'کودکان امام حسین'!G31+کاشانی!G31+فیض!G31+'عیسی بن مریم'!G31+'زهرای زینبیه'!G31+'شهید چمران'!G31+الزهرا!G31+فارابی!G31+امبد!G31+'بهشتی اصفهان'!G31+'سوانح و سوختگی'!G31+'بهنیا تیران'!G31+شفا!G31+'محمد رسول ا...(ص) مبارکه'!G31+'گلدیس شاهین شهر'!G31+منتظری!G31+فریدن!G31+فریدونشهر!G31+'اشرفی خمینی شهر'!G31+'امیرالمومنین شهرضا'!G31+دهاقان!G31+'شهدای لنجان'!G31+فلاورجان!G31+خوانسار!G31+'بیمارستان سیدالشهدا سمیرم'!G31+اردستان!G31+'آفتاب هشتم خور'!G31</f>
        <v>0</v>
      </c>
      <c r="H31" s="134"/>
      <c r="I31" s="134"/>
      <c r="J31" s="104">
        <f t="shared" si="0"/>
        <v>0</v>
      </c>
      <c r="K31" s="134"/>
      <c r="L31" s="24"/>
      <c r="M31" s="28">
        <f>'نور و علی اصغر'!M31+نطنز!M31+میمه!M31+مدرس!M31+امین!M31+'کودکان امام حسین'!M31+کاشانی!M31+فیض!M31+'عیسی بن مریم'!M31+'زهرای زینبیه'!M31+'شهید چمران'!M31+الزهرا!M31+فارابی!M31+امبد!M31+'بهشتی اصفهان'!M31+'سوانح و سوختگی'!M31+'بهنیا تیران'!M31+شفا!M31+'محمد رسول ا...(ص) مبارکه'!M31+'گلدیس شاهین شهر'!M31+منتظری!M31+فریدن!M31+فریدونشهر!M31+'اشرفی خمینی شهر'!M31+'امیرالمومنین شهرضا'!M31+دهاقان!M31+'شهدای لنجان'!M31+فلاورجان!M31+خوانسار!M31+'بیمارستان سیدالشهدا سمیرم'!M31+اردستان!M31+'آفتاب هشتم خور'!M31</f>
        <v>0</v>
      </c>
      <c r="N31" s="134"/>
      <c r="O31" s="24"/>
      <c r="P31" s="28">
        <f>'نور و علی اصغر'!P31+نطنز!P31+میمه!P31+مدرس!P31+امین!P31+'کودکان امام حسین'!P31+کاشانی!P31+فیض!P31+'عیسی بن مریم'!P31+'زهرای زینبیه'!P31+'شهید چمران'!P31+الزهرا!P31+فارابی!P31+امبد!P31+'بهشتی اصفهان'!P31+'سوانح و سوختگی'!P31+'بهنیا تیران'!P31+شفا!P31+'محمد رسول ا...(ص) مبارکه'!P31+'گلدیس شاهین شهر'!P31+منتظری!P31+فریدن!P31+فریدونشهر!P31+'اشرفی خمینی شهر'!P31+'امیرالمومنین شهرضا'!P31+دهاقان!P31+'شهدای لنجان'!P31+فلاورجان!P31+خوانسار!P31+'بیمارستان سیدالشهدا سمیرم'!P31+اردستان!P31+'آفتاب هشتم خور'!P31</f>
        <v>0</v>
      </c>
      <c r="Q31" s="134"/>
      <c r="R31" s="139"/>
      <c r="S31" s="104">
        <f t="shared" si="2"/>
        <v>0</v>
      </c>
      <c r="T31" s="142"/>
      <c r="U31" s="109"/>
      <c r="V31" s="108">
        <f t="shared" si="3"/>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4">D34+E34</f>
        <v>0</v>
      </c>
      <c r="G34" s="121"/>
      <c r="H34" s="121"/>
      <c r="I34" s="121">
        <f t="shared" ref="I34:I46" si="5">G34+H34</f>
        <v>0</v>
      </c>
      <c r="J34" s="121">
        <f t="shared" ref="J34:J46" si="6">F34+I34</f>
        <v>0</v>
      </c>
      <c r="M34"/>
      <c r="N34"/>
      <c r="O34"/>
    </row>
    <row r="35" spans="1:15" ht="31.5" customHeight="1" x14ac:dyDescent="0.25">
      <c r="A35" s="130" t="s">
        <v>183</v>
      </c>
      <c r="B35" s="130"/>
      <c r="C35" s="25" t="s">
        <v>179</v>
      </c>
      <c r="D35" s="121"/>
      <c r="E35" s="121"/>
      <c r="F35" s="121">
        <f t="shared" si="4"/>
        <v>0</v>
      </c>
      <c r="G35" s="121"/>
      <c r="H35" s="121"/>
      <c r="I35" s="121">
        <f t="shared" si="5"/>
        <v>0</v>
      </c>
      <c r="J35" s="121">
        <f t="shared" si="6"/>
        <v>0</v>
      </c>
    </row>
    <row r="36" spans="1:15" ht="31.5" customHeight="1" x14ac:dyDescent="0.25">
      <c r="A36" s="130"/>
      <c r="B36" s="130"/>
      <c r="C36" s="25" t="s">
        <v>181</v>
      </c>
      <c r="D36" s="121"/>
      <c r="E36" s="121"/>
      <c r="F36" s="121">
        <f t="shared" si="4"/>
        <v>0</v>
      </c>
      <c r="G36" s="121"/>
      <c r="H36" s="121"/>
      <c r="I36" s="121">
        <f t="shared" si="5"/>
        <v>0</v>
      </c>
      <c r="J36" s="121">
        <f t="shared" si="6"/>
        <v>0</v>
      </c>
    </row>
    <row r="37" spans="1:15" ht="31.5" customHeight="1" x14ac:dyDescent="0.25">
      <c r="A37" s="130" t="s">
        <v>185</v>
      </c>
      <c r="B37" s="130"/>
      <c r="C37" s="25" t="s">
        <v>179</v>
      </c>
      <c r="D37" s="121"/>
      <c r="E37" s="121"/>
      <c r="F37" s="121">
        <f t="shared" si="4"/>
        <v>0</v>
      </c>
      <c r="G37" s="121"/>
      <c r="H37" s="121"/>
      <c r="I37" s="121">
        <f t="shared" si="5"/>
        <v>0</v>
      </c>
      <c r="J37" s="121">
        <f t="shared" si="6"/>
        <v>0</v>
      </c>
    </row>
    <row r="38" spans="1:15" ht="31.5" customHeight="1" x14ac:dyDescent="0.25">
      <c r="A38" s="130"/>
      <c r="B38" s="130"/>
      <c r="C38" s="25" t="s">
        <v>181</v>
      </c>
      <c r="D38" s="121"/>
      <c r="E38" s="121"/>
      <c r="F38" s="121">
        <f t="shared" si="4"/>
        <v>0</v>
      </c>
      <c r="G38" s="121"/>
      <c r="H38" s="121"/>
      <c r="I38" s="121">
        <f t="shared" si="5"/>
        <v>0</v>
      </c>
      <c r="J38" s="121">
        <f t="shared" si="6"/>
        <v>0</v>
      </c>
    </row>
    <row r="39" spans="1:15" ht="31.5" customHeight="1" x14ac:dyDescent="0.25">
      <c r="A39" s="147" t="s">
        <v>186</v>
      </c>
      <c r="B39" s="130"/>
      <c r="C39" s="25" t="s">
        <v>179</v>
      </c>
      <c r="D39" s="121"/>
      <c r="E39" s="121"/>
      <c r="F39" s="121">
        <f t="shared" si="4"/>
        <v>0</v>
      </c>
      <c r="G39" s="121"/>
      <c r="H39" s="121"/>
      <c r="I39" s="121">
        <f t="shared" si="5"/>
        <v>0</v>
      </c>
      <c r="J39" s="121">
        <f t="shared" si="6"/>
        <v>0</v>
      </c>
    </row>
    <row r="40" spans="1:15" ht="31.5" customHeight="1" x14ac:dyDescent="0.25">
      <c r="A40" s="149"/>
      <c r="B40" s="130"/>
      <c r="C40" s="25" t="s">
        <v>181</v>
      </c>
      <c r="D40" s="121"/>
      <c r="E40" s="121"/>
      <c r="F40" s="121">
        <f t="shared" si="4"/>
        <v>0</v>
      </c>
      <c r="G40" s="121"/>
      <c r="H40" s="121"/>
      <c r="I40" s="121">
        <f t="shared" si="5"/>
        <v>0</v>
      </c>
      <c r="J40" s="121">
        <f t="shared" si="6"/>
        <v>0</v>
      </c>
    </row>
    <row r="41" spans="1:15" ht="31.5" customHeight="1" x14ac:dyDescent="0.25">
      <c r="A41" s="147" t="s">
        <v>187</v>
      </c>
      <c r="B41" s="130"/>
      <c r="C41" s="25" t="s">
        <v>179</v>
      </c>
      <c r="D41" s="121"/>
      <c r="E41" s="121"/>
      <c r="F41" s="121">
        <f t="shared" si="4"/>
        <v>0</v>
      </c>
      <c r="G41" s="121"/>
      <c r="H41" s="121"/>
      <c r="I41" s="121">
        <f t="shared" si="5"/>
        <v>0</v>
      </c>
      <c r="J41" s="121">
        <f t="shared" si="6"/>
        <v>0</v>
      </c>
    </row>
    <row r="42" spans="1:15" ht="31.5" customHeight="1" x14ac:dyDescent="0.25">
      <c r="A42" s="149"/>
      <c r="B42" s="130"/>
      <c r="C42" s="25" t="s">
        <v>181</v>
      </c>
      <c r="D42" s="121"/>
      <c r="E42" s="121"/>
      <c r="F42" s="121">
        <f t="shared" si="4"/>
        <v>0</v>
      </c>
      <c r="G42" s="121"/>
      <c r="H42" s="121"/>
      <c r="I42" s="121">
        <f t="shared" si="5"/>
        <v>0</v>
      </c>
      <c r="J42" s="121">
        <f t="shared" si="6"/>
        <v>0</v>
      </c>
    </row>
    <row r="43" spans="1:15" ht="31.5" customHeight="1" x14ac:dyDescent="0.25">
      <c r="A43" s="147" t="s">
        <v>188</v>
      </c>
      <c r="B43" s="130"/>
      <c r="C43" s="25" t="s">
        <v>179</v>
      </c>
      <c r="D43" s="121"/>
      <c r="E43" s="121"/>
      <c r="F43" s="121">
        <f t="shared" si="4"/>
        <v>0</v>
      </c>
      <c r="G43" s="121"/>
      <c r="H43" s="121"/>
      <c r="I43" s="121">
        <f t="shared" si="5"/>
        <v>0</v>
      </c>
      <c r="J43" s="121">
        <f t="shared" si="6"/>
        <v>0</v>
      </c>
    </row>
    <row r="44" spans="1:15" ht="31.5" customHeight="1" x14ac:dyDescent="0.25">
      <c r="A44" s="149"/>
      <c r="B44" s="130"/>
      <c r="C44" s="25" t="s">
        <v>181</v>
      </c>
      <c r="D44" s="121"/>
      <c r="E44" s="121"/>
      <c r="F44" s="121">
        <f t="shared" si="4"/>
        <v>0</v>
      </c>
      <c r="G44" s="121"/>
      <c r="H44" s="121"/>
      <c r="I44" s="121">
        <f t="shared" si="5"/>
        <v>0</v>
      </c>
      <c r="J44" s="121">
        <f t="shared" si="6"/>
        <v>0</v>
      </c>
    </row>
    <row r="45" spans="1:15" ht="31.5" customHeight="1" x14ac:dyDescent="0.25">
      <c r="A45" s="147" t="s">
        <v>189</v>
      </c>
      <c r="B45" s="130"/>
      <c r="C45" s="25" t="s">
        <v>179</v>
      </c>
      <c r="D45" s="121"/>
      <c r="E45" s="121"/>
      <c r="F45" s="121">
        <f t="shared" si="4"/>
        <v>0</v>
      </c>
      <c r="G45" s="121"/>
      <c r="H45" s="121"/>
      <c r="I45" s="121">
        <f t="shared" si="5"/>
        <v>0</v>
      </c>
      <c r="J45" s="121">
        <f t="shared" si="6"/>
        <v>0</v>
      </c>
    </row>
    <row r="46" spans="1:15" ht="31.5" customHeight="1" x14ac:dyDescent="0.25">
      <c r="A46" s="149"/>
      <c r="B46" s="130"/>
      <c r="C46" s="25" t="s">
        <v>181</v>
      </c>
      <c r="D46" s="121"/>
      <c r="E46" s="121"/>
      <c r="F46" s="121">
        <f t="shared" si="4"/>
        <v>0</v>
      </c>
      <c r="G46" s="121"/>
      <c r="H46" s="121"/>
      <c r="I46" s="121">
        <f t="shared" si="5"/>
        <v>0</v>
      </c>
      <c r="J46" s="121">
        <f t="shared" si="6"/>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1">
    <mergeCell ref="H8:H9"/>
    <mergeCell ref="I8:I9"/>
    <mergeCell ref="A5:A6"/>
    <mergeCell ref="B5:B6"/>
    <mergeCell ref="E5:E6"/>
    <mergeCell ref="H5:H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H25:H26"/>
    <mergeCell ref="I25:I26"/>
    <mergeCell ref="K20:K21"/>
    <mergeCell ref="A22:A23"/>
    <mergeCell ref="B22:B23"/>
    <mergeCell ref="E22:E23"/>
    <mergeCell ref="H22:H23"/>
    <mergeCell ref="I22:I23"/>
    <mergeCell ref="K22:K23"/>
    <mergeCell ref="W5:W6"/>
    <mergeCell ref="N3:N4"/>
    <mergeCell ref="Q3:Q4"/>
    <mergeCell ref="R3:R4"/>
    <mergeCell ref="T3:T4"/>
    <mergeCell ref="W3:W4"/>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N7:O7"/>
    <mergeCell ref="Q7:R7"/>
    <mergeCell ref="N8:N9"/>
    <mergeCell ref="Q8:Q9"/>
    <mergeCell ref="R8:R9"/>
    <mergeCell ref="N5:N6"/>
    <mergeCell ref="Q5:Q6"/>
    <mergeCell ref="R5:R6"/>
    <mergeCell ref="T5:T6"/>
    <mergeCell ref="N13:O13"/>
    <mergeCell ref="Q13:R13"/>
    <mergeCell ref="N14:N15"/>
    <mergeCell ref="Q14:Q15"/>
    <mergeCell ref="R14:R15"/>
    <mergeCell ref="T8:T9"/>
    <mergeCell ref="W8:W9"/>
    <mergeCell ref="N10:O10"/>
    <mergeCell ref="Q10:R10"/>
    <mergeCell ref="N11:N12"/>
    <mergeCell ref="Q11:Q12"/>
    <mergeCell ref="R11:R12"/>
    <mergeCell ref="T11:T12"/>
    <mergeCell ref="W11:W12"/>
    <mergeCell ref="N19:O19"/>
    <mergeCell ref="Q19:R19"/>
    <mergeCell ref="N20:N21"/>
    <mergeCell ref="Q20:Q21"/>
    <mergeCell ref="R20:R21"/>
    <mergeCell ref="T14:T15"/>
    <mergeCell ref="W14:W15"/>
    <mergeCell ref="N16:O16"/>
    <mergeCell ref="Q16:R16"/>
    <mergeCell ref="N17:N18"/>
    <mergeCell ref="Q17:Q18"/>
    <mergeCell ref="R17:R18"/>
    <mergeCell ref="T17:T18"/>
    <mergeCell ref="W17:W18"/>
    <mergeCell ref="N24:O24"/>
    <mergeCell ref="Q24:R24"/>
    <mergeCell ref="N25:N26"/>
    <mergeCell ref="Q25:Q26"/>
    <mergeCell ref="R25:R26"/>
    <mergeCell ref="T20:T21"/>
    <mergeCell ref="W20:W21"/>
    <mergeCell ref="N22:N23"/>
    <mergeCell ref="Q22:Q23"/>
    <mergeCell ref="R22:R23"/>
    <mergeCell ref="T22:T23"/>
    <mergeCell ref="W22:W23"/>
    <mergeCell ref="N30:N31"/>
    <mergeCell ref="Q30:Q31"/>
    <mergeCell ref="R30:R31"/>
    <mergeCell ref="T30:T31"/>
    <mergeCell ref="W30:W31"/>
    <mergeCell ref="T25:T26"/>
    <mergeCell ref="W25:W26"/>
    <mergeCell ref="N28:N29"/>
    <mergeCell ref="Q28:Q29"/>
    <mergeCell ref="R28:R29"/>
    <mergeCell ref="T28:T29"/>
    <mergeCell ref="W28:W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G1" zoomScale="106" zoomScaleNormal="106" workbookViewId="0">
      <pane ySplit="1" topLeftCell="A2" activePane="bottomLeft" state="frozen"/>
      <selection activeCell="B45" sqref="B45:B46"/>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f>خانواده!D3+'بیمارستان میلاد اصفهان'!D3+سعدی!D3+سپاهان!D3+سینا!D3</f>
        <v>0</v>
      </c>
      <c r="E3" s="131" t="s">
        <v>6</v>
      </c>
      <c r="F3" s="23" t="e">
        <f>(D3/D4)*50</f>
        <v>#DIV/0!</v>
      </c>
      <c r="G3" s="28">
        <f>خانواده!G3+'بیمارستان میلاد اصفهان'!G3+سعدی!G3+سپاهان!G3+سینا!G3</f>
        <v>0</v>
      </c>
      <c r="H3" s="131" t="s">
        <v>6</v>
      </c>
      <c r="I3" s="131" t="e">
        <f>(G3/G4)*50</f>
        <v>#DIV/0!</v>
      </c>
      <c r="J3" s="104">
        <f t="shared" ref="J3:J31" si="0">G3+D3</f>
        <v>0</v>
      </c>
      <c r="K3" s="131" t="s">
        <v>6</v>
      </c>
      <c r="L3" s="23" t="e">
        <f>(J3/J4)*50</f>
        <v>#DIV/0!</v>
      </c>
      <c r="M3" s="28">
        <f>خانواده!M3+'بیمارستان میلاد اصفهان'!M3+سعدی!M3+سپاهان!M3+سینا!M3</f>
        <v>0</v>
      </c>
      <c r="N3" s="131" t="s">
        <v>6</v>
      </c>
      <c r="O3" s="23" t="e">
        <f>(M3/M4)*50</f>
        <v>#DIV/0!</v>
      </c>
      <c r="P3" s="28">
        <f>خانواده!P3+'بیمارستان میلاد اصفهان'!P3+سعدی!P3+سپاهان!P3+سینا!P3</f>
        <v>0</v>
      </c>
      <c r="Q3" s="131" t="s">
        <v>6</v>
      </c>
      <c r="R3" s="138" t="e">
        <f>(P3/P4)*50</f>
        <v>#DIV/0!</v>
      </c>
      <c r="S3" s="104">
        <f t="shared" ref="S3:S4" si="1">P3+M3</f>
        <v>0</v>
      </c>
      <c r="T3" s="141" t="s">
        <v>6</v>
      </c>
      <c r="U3" s="109" t="e">
        <f>(S3/S4)*50</f>
        <v>#DIV/0!</v>
      </c>
      <c r="V3" s="108">
        <f>S3+J3</f>
        <v>0</v>
      </c>
      <c r="W3" s="141" t="s">
        <v>6</v>
      </c>
      <c r="X3" s="60" t="e">
        <f>(V3/V4)*50</f>
        <v>#DIV/0!</v>
      </c>
    </row>
    <row r="4" spans="1:24" ht="37.5" customHeight="1" x14ac:dyDescent="0.25">
      <c r="A4" s="156"/>
      <c r="B4" s="157"/>
      <c r="C4" s="4" t="s">
        <v>5</v>
      </c>
      <c r="D4" s="28">
        <f>خانواده!D4+'بیمارستان میلاد اصفهان'!D4+سعدی!D4+سپاهان!D4+سینا!D4</f>
        <v>0</v>
      </c>
      <c r="E4" s="134"/>
      <c r="F4" s="24"/>
      <c r="G4" s="28">
        <f>خانواده!G4+'بیمارستان میلاد اصفهان'!G4+سعدی!G4+سپاهان!G4+سینا!G4</f>
        <v>0</v>
      </c>
      <c r="H4" s="134"/>
      <c r="I4" s="134"/>
      <c r="J4" s="104">
        <f t="shared" si="0"/>
        <v>0</v>
      </c>
      <c r="K4" s="134"/>
      <c r="L4" s="24"/>
      <c r="M4" s="28">
        <f>خانواده!M4+'بیمارستان میلاد اصفهان'!M4+سعدی!M4+سپاهان!M4+سینا!M4</f>
        <v>0</v>
      </c>
      <c r="N4" s="134"/>
      <c r="O4" s="24"/>
      <c r="P4" s="28">
        <f>خانواده!P4+'بیمارستان میلاد اصفهان'!P4+سعدی!P4+سپاهان!P4+سینا!P4</f>
        <v>0</v>
      </c>
      <c r="Q4" s="134"/>
      <c r="R4" s="139"/>
      <c r="S4" s="104">
        <f t="shared" si="1"/>
        <v>0</v>
      </c>
      <c r="T4" s="142"/>
      <c r="U4" s="110"/>
      <c r="V4" s="108">
        <f>S4+J4</f>
        <v>0</v>
      </c>
      <c r="W4" s="142"/>
      <c r="X4" s="24"/>
    </row>
    <row r="5" spans="1:24" ht="49.5" customHeight="1" x14ac:dyDescent="0.25">
      <c r="A5" s="135">
        <v>2</v>
      </c>
      <c r="B5" s="157" t="s">
        <v>7</v>
      </c>
      <c r="C5" s="3" t="s">
        <v>8</v>
      </c>
      <c r="D5" s="28">
        <f>خانواده!D5+'بیمارستان میلاد اصفهان'!D5+سعدی!D5+سپاهان!D5+سینا!D5</f>
        <v>0</v>
      </c>
      <c r="E5" s="131" t="s">
        <v>10</v>
      </c>
      <c r="F5" s="23" t="e">
        <f>(D5/D6)*100</f>
        <v>#DIV/0!</v>
      </c>
      <c r="G5" s="28">
        <f>خانواده!G5+'بیمارستان میلاد اصفهان'!G5+سعدی!G5+سپاهان!G5+سینا!G5</f>
        <v>0</v>
      </c>
      <c r="H5" s="131" t="s">
        <v>10</v>
      </c>
      <c r="I5" s="131" t="e">
        <f>(G5/G6)*100</f>
        <v>#DIV/0!</v>
      </c>
      <c r="J5" s="104">
        <f t="shared" si="0"/>
        <v>0</v>
      </c>
      <c r="K5" s="131" t="s">
        <v>10</v>
      </c>
      <c r="L5" s="23" t="e">
        <f>(J5/J6)*100</f>
        <v>#DIV/0!</v>
      </c>
      <c r="M5" s="28">
        <f>خانواده!M5+'بیمارستان میلاد اصفهان'!M5+سعدی!M5+سپاهان!M5+سینا!M5</f>
        <v>0</v>
      </c>
      <c r="N5" s="131" t="s">
        <v>10</v>
      </c>
      <c r="O5" s="23" t="e">
        <f>(M5/M6)*100</f>
        <v>#DIV/0!</v>
      </c>
      <c r="P5" s="28">
        <f>خانواده!P5+'بیمارستان میلاد اصفهان'!P5+سعدی!P5+سپاهان!P5+سینا!P5</f>
        <v>0</v>
      </c>
      <c r="Q5" s="131" t="s">
        <v>10</v>
      </c>
      <c r="R5" s="138" t="e">
        <f>(P5/P6)*100</f>
        <v>#DIV/0!</v>
      </c>
      <c r="S5" s="104">
        <f>P5+M5</f>
        <v>0</v>
      </c>
      <c r="T5" s="141" t="s">
        <v>10</v>
      </c>
      <c r="U5" s="109" t="e">
        <f>(S5/S6)*100</f>
        <v>#DIV/0!</v>
      </c>
      <c r="V5" s="108">
        <f>S5+J5</f>
        <v>0</v>
      </c>
      <c r="W5" s="141" t="s">
        <v>10</v>
      </c>
      <c r="X5" s="60" t="e">
        <f>(V5/V6)*100</f>
        <v>#DIV/0!</v>
      </c>
    </row>
    <row r="6" spans="1:24" ht="44.25" customHeight="1" x14ac:dyDescent="0.25">
      <c r="A6" s="136"/>
      <c r="B6" s="157"/>
      <c r="C6" s="4" t="s">
        <v>9</v>
      </c>
      <c r="D6" s="28">
        <f>خانواده!D6+'بیمارستان میلاد اصفهان'!D6+سعدی!D6+سپاهان!D6+سینا!D6</f>
        <v>0</v>
      </c>
      <c r="E6" s="134"/>
      <c r="F6" s="24"/>
      <c r="G6" s="28">
        <f>خانواده!G6+'بیمارستان میلاد اصفهان'!G6+سعدی!G6+سپاهان!G6+سینا!G6</f>
        <v>0</v>
      </c>
      <c r="H6" s="134"/>
      <c r="I6" s="134"/>
      <c r="J6" s="104">
        <f t="shared" si="0"/>
        <v>0</v>
      </c>
      <c r="K6" s="134"/>
      <c r="L6" s="24"/>
      <c r="M6" s="28">
        <f>خانواده!M6+'بیمارستان میلاد اصفهان'!M6+سعدی!M6+سپاهان!M6+سینا!M6</f>
        <v>0</v>
      </c>
      <c r="N6" s="134"/>
      <c r="O6" s="24"/>
      <c r="P6" s="28">
        <f>خانواده!P6+'بیمارستان میلاد اصفهان'!P6+سعدی!P6+سپاهان!P6+سینا!P6</f>
        <v>0</v>
      </c>
      <c r="Q6" s="134"/>
      <c r="R6" s="139"/>
      <c r="S6" s="104">
        <f t="shared" ref="S6:S31" si="2">P6+M6</f>
        <v>0</v>
      </c>
      <c r="T6" s="142"/>
      <c r="U6" s="109"/>
      <c r="V6" s="108">
        <f t="shared" ref="V6:V31" si="3">S6+J6</f>
        <v>0</v>
      </c>
      <c r="W6" s="142"/>
      <c r="X6" s="60"/>
    </row>
    <row r="7" spans="1:24" ht="42" customHeight="1" x14ac:dyDescent="0.25">
      <c r="A7" s="135">
        <v>3</v>
      </c>
      <c r="B7" s="130" t="s">
        <v>11</v>
      </c>
      <c r="C7" s="19" t="s">
        <v>39</v>
      </c>
      <c r="D7" s="28">
        <f>خانواده!D7+'بیمارستان میلاد اصفهان'!D7+سعدی!D7+سپاهان!D7+سینا!D7</f>
        <v>0</v>
      </c>
      <c r="E7" s="133" t="s">
        <v>47</v>
      </c>
      <c r="F7" s="133"/>
      <c r="G7" s="28">
        <f>خانواده!G7+'بیمارستان میلاد اصفهان'!G7+سعدی!G7+سپاهان!G7+سینا!G7</f>
        <v>0</v>
      </c>
      <c r="H7" s="133" t="s">
        <v>47</v>
      </c>
      <c r="I7" s="133"/>
      <c r="J7" s="104">
        <f t="shared" si="0"/>
        <v>0</v>
      </c>
      <c r="K7" s="25" t="s">
        <v>47</v>
      </c>
      <c r="L7" s="19"/>
      <c r="M7" s="28">
        <f>خانواده!M7+'بیمارستان میلاد اصفهان'!M7+سعدی!M7+سپاهان!M7+سینا!M7</f>
        <v>0</v>
      </c>
      <c r="N7" s="133" t="s">
        <v>47</v>
      </c>
      <c r="O7" s="133"/>
      <c r="P7" s="28">
        <f>خانواده!P7+'بیمارستان میلاد اصفهان'!P7+سعدی!P7+سپاهان!P7+سینا!P7</f>
        <v>0</v>
      </c>
      <c r="Q7" s="133" t="s">
        <v>47</v>
      </c>
      <c r="R7" s="137"/>
      <c r="S7" s="104">
        <f t="shared" si="2"/>
        <v>0</v>
      </c>
      <c r="T7" s="106" t="s">
        <v>47</v>
      </c>
      <c r="U7" s="109"/>
      <c r="V7" s="108">
        <f t="shared" si="3"/>
        <v>0</v>
      </c>
      <c r="W7" s="106" t="s">
        <v>47</v>
      </c>
      <c r="X7" s="60"/>
    </row>
    <row r="8" spans="1:24" ht="39.75" customHeight="1" x14ac:dyDescent="0.25">
      <c r="A8" s="146"/>
      <c r="B8" s="130"/>
      <c r="C8" s="3" t="s">
        <v>12</v>
      </c>
      <c r="D8" s="28">
        <f>خانواده!D8+'بیمارستان میلاد اصفهان'!D8+سعدی!D8+سپاهان!D8+سینا!D8</f>
        <v>0</v>
      </c>
      <c r="E8" s="132" t="s">
        <v>14</v>
      </c>
      <c r="F8" s="23" t="e">
        <f>(D8/D9)*100</f>
        <v>#DIV/0!</v>
      </c>
      <c r="G8" s="28">
        <f>خانواده!G8+'بیمارستان میلاد اصفهان'!G8+سعدی!G8+سپاهان!G8+سینا!G8</f>
        <v>0</v>
      </c>
      <c r="H8" s="132" t="s">
        <v>14</v>
      </c>
      <c r="I8" s="131" t="e">
        <f>(G8/G9)*100</f>
        <v>#DIV/0!</v>
      </c>
      <c r="J8" s="104">
        <f t="shared" si="0"/>
        <v>0</v>
      </c>
      <c r="K8" s="132" t="s">
        <v>14</v>
      </c>
      <c r="L8" s="23" t="e">
        <f>(J8/J9)*100</f>
        <v>#DIV/0!</v>
      </c>
      <c r="M8" s="28">
        <f>خانواده!M8+'بیمارستان میلاد اصفهان'!M8+سعدی!M8+سپاهان!M8+سینا!M8</f>
        <v>0</v>
      </c>
      <c r="N8" s="132" t="s">
        <v>14</v>
      </c>
      <c r="O8" s="23" t="e">
        <f>(M8/M9)*100</f>
        <v>#DIV/0!</v>
      </c>
      <c r="P8" s="28">
        <f>خانواده!P8+'بیمارستان میلاد اصفهان'!P8+سعدی!P8+سپاهان!P8+سینا!P8</f>
        <v>0</v>
      </c>
      <c r="Q8" s="132" t="s">
        <v>14</v>
      </c>
      <c r="R8" s="138" t="e">
        <f>(P8/P9)*100</f>
        <v>#DIV/0!</v>
      </c>
      <c r="S8" s="104">
        <f t="shared" si="2"/>
        <v>0</v>
      </c>
      <c r="T8" s="145" t="s">
        <v>14</v>
      </c>
      <c r="U8" s="109" t="e">
        <f>(S8/S9)*100</f>
        <v>#DIV/0!</v>
      </c>
      <c r="V8" s="108">
        <f t="shared" si="3"/>
        <v>0</v>
      </c>
      <c r="W8" s="145" t="s">
        <v>14</v>
      </c>
      <c r="X8" s="60" t="e">
        <f>(V8/V9)*100</f>
        <v>#DIV/0!</v>
      </c>
    </row>
    <row r="9" spans="1:24" ht="38.25" customHeight="1" x14ac:dyDescent="0.25">
      <c r="A9" s="136"/>
      <c r="B9" s="130"/>
      <c r="C9" s="4" t="s">
        <v>13</v>
      </c>
      <c r="D9" s="28">
        <f>خانواده!D9+'بیمارستان میلاد اصفهان'!D9+سعدی!D9+سپاهان!D9+سینا!D9</f>
        <v>0</v>
      </c>
      <c r="E9" s="134"/>
      <c r="F9" s="24"/>
      <c r="G9" s="28">
        <f>خانواده!G9+'بیمارستان میلاد اصفهان'!G9+سعدی!G9+سپاهان!G9+سینا!G9</f>
        <v>0</v>
      </c>
      <c r="H9" s="134"/>
      <c r="I9" s="134"/>
      <c r="J9" s="104">
        <f t="shared" si="0"/>
        <v>0</v>
      </c>
      <c r="K9" s="134"/>
      <c r="L9" s="24"/>
      <c r="M9" s="28">
        <f>خانواده!M9+'بیمارستان میلاد اصفهان'!M9+سعدی!M9+سپاهان!M9+سینا!M9</f>
        <v>0</v>
      </c>
      <c r="N9" s="134"/>
      <c r="O9" s="24"/>
      <c r="P9" s="28">
        <f>خانواده!P9+'بیمارستان میلاد اصفهان'!P9+سعدی!P9+سپاهان!P9+سینا!P9</f>
        <v>0</v>
      </c>
      <c r="Q9" s="134"/>
      <c r="R9" s="139"/>
      <c r="S9" s="104">
        <f t="shared" si="2"/>
        <v>0</v>
      </c>
      <c r="T9" s="142"/>
      <c r="U9" s="109"/>
      <c r="V9" s="108">
        <f t="shared" si="3"/>
        <v>0</v>
      </c>
      <c r="W9" s="142"/>
      <c r="X9" s="60"/>
    </row>
    <row r="10" spans="1:24" ht="58.5" customHeight="1" x14ac:dyDescent="0.25">
      <c r="A10" s="135">
        <v>4</v>
      </c>
      <c r="B10" s="150" t="s">
        <v>15</v>
      </c>
      <c r="C10" s="19" t="s">
        <v>40</v>
      </c>
      <c r="D10" s="28">
        <f>خانواده!D10+'بیمارستان میلاد اصفهان'!D10+سعدی!D10+سپاهان!D10+سینا!D10</f>
        <v>0</v>
      </c>
      <c r="E10" s="133" t="s">
        <v>48</v>
      </c>
      <c r="F10" s="133"/>
      <c r="G10" s="28">
        <f>خانواده!G10+'بیمارستان میلاد اصفهان'!G10+سعدی!G10+سپاهان!G10+سینا!G10</f>
        <v>0</v>
      </c>
      <c r="H10" s="133" t="s">
        <v>48</v>
      </c>
      <c r="I10" s="133"/>
      <c r="J10" s="104">
        <f t="shared" si="0"/>
        <v>0</v>
      </c>
      <c r="K10" s="25" t="s">
        <v>48</v>
      </c>
      <c r="L10" s="19"/>
      <c r="M10" s="28">
        <f>خانواده!M10+'بیمارستان میلاد اصفهان'!M10+سعدی!M10+سپاهان!M10+سینا!M10</f>
        <v>0</v>
      </c>
      <c r="N10" s="133" t="s">
        <v>48</v>
      </c>
      <c r="O10" s="133"/>
      <c r="P10" s="28">
        <f>خانواده!P10+'بیمارستان میلاد اصفهان'!P10+سعدی!P10+سپاهان!P10+سینا!P10</f>
        <v>0</v>
      </c>
      <c r="Q10" s="133" t="s">
        <v>48</v>
      </c>
      <c r="R10" s="137"/>
      <c r="S10" s="104">
        <f t="shared" si="2"/>
        <v>0</v>
      </c>
      <c r="T10" s="106" t="s">
        <v>48</v>
      </c>
      <c r="U10" s="109"/>
      <c r="V10" s="108">
        <f t="shared" si="3"/>
        <v>0</v>
      </c>
      <c r="W10" s="106" t="s">
        <v>48</v>
      </c>
      <c r="X10" s="60"/>
    </row>
    <row r="11" spans="1:24" ht="58.5" customHeight="1" x14ac:dyDescent="0.25">
      <c r="A11" s="146"/>
      <c r="B11" s="151"/>
      <c r="C11" s="3" t="s">
        <v>16</v>
      </c>
      <c r="D11" s="28">
        <f>خانواده!D11+'بیمارستان میلاد اصفهان'!D11+سعدی!D11+سپاهان!D11+سینا!D11</f>
        <v>0</v>
      </c>
      <c r="E11" s="132" t="s">
        <v>18</v>
      </c>
      <c r="F11" s="23" t="e">
        <f>(D11/D12)*100</f>
        <v>#DIV/0!</v>
      </c>
      <c r="G11" s="28">
        <f>خانواده!G11+'بیمارستان میلاد اصفهان'!G11+سعدی!G11+سپاهان!G11+سینا!G11</f>
        <v>0</v>
      </c>
      <c r="H11" s="132" t="s">
        <v>18</v>
      </c>
      <c r="I11" s="131" t="e">
        <f>(G11/G12)*100</f>
        <v>#DIV/0!</v>
      </c>
      <c r="J11" s="104">
        <f t="shared" si="0"/>
        <v>0</v>
      </c>
      <c r="K11" s="132" t="s">
        <v>18</v>
      </c>
      <c r="L11" s="23" t="e">
        <f>(J11/J12)*100</f>
        <v>#DIV/0!</v>
      </c>
      <c r="M11" s="28">
        <f>خانواده!M11+'بیمارستان میلاد اصفهان'!M11+سعدی!M11+سپاهان!M11+سینا!M11</f>
        <v>0</v>
      </c>
      <c r="N11" s="132" t="s">
        <v>18</v>
      </c>
      <c r="O11" s="23" t="e">
        <f>(M11/M12)*100</f>
        <v>#DIV/0!</v>
      </c>
      <c r="P11" s="28">
        <f>خانواده!P11+'بیمارستان میلاد اصفهان'!P11+سعدی!P11+سپاهان!P11+سینا!P11</f>
        <v>0</v>
      </c>
      <c r="Q11" s="132" t="s">
        <v>18</v>
      </c>
      <c r="R11" s="138" t="e">
        <f>(P11/P12)*100</f>
        <v>#DIV/0!</v>
      </c>
      <c r="S11" s="104">
        <f t="shared" si="2"/>
        <v>0</v>
      </c>
      <c r="T11" s="145" t="s">
        <v>18</v>
      </c>
      <c r="U11" s="109" t="e">
        <f>(S11/S12)*100</f>
        <v>#DIV/0!</v>
      </c>
      <c r="V11" s="108">
        <f t="shared" si="3"/>
        <v>0</v>
      </c>
      <c r="W11" s="145" t="s">
        <v>18</v>
      </c>
      <c r="X11" s="60" t="e">
        <f>(V11/V12)*100</f>
        <v>#DIV/0!</v>
      </c>
    </row>
    <row r="12" spans="1:24" ht="58.5" customHeight="1" x14ac:dyDescent="0.25">
      <c r="A12" s="136"/>
      <c r="B12" s="152"/>
      <c r="C12" s="4" t="s">
        <v>17</v>
      </c>
      <c r="D12" s="28">
        <f>خانواده!D12+'بیمارستان میلاد اصفهان'!D12+سعدی!D12+سپاهان!D12+سینا!D12</f>
        <v>0</v>
      </c>
      <c r="E12" s="134"/>
      <c r="F12" s="24"/>
      <c r="G12" s="28">
        <f>خانواده!G12+'بیمارستان میلاد اصفهان'!G12+سعدی!G12+سپاهان!G12+سینا!G12</f>
        <v>0</v>
      </c>
      <c r="H12" s="134"/>
      <c r="I12" s="134"/>
      <c r="J12" s="104">
        <f t="shared" si="0"/>
        <v>0</v>
      </c>
      <c r="K12" s="134"/>
      <c r="L12" s="24"/>
      <c r="M12" s="28">
        <f>خانواده!M12+'بیمارستان میلاد اصفهان'!M12+سعدی!M12+سپاهان!M12+سینا!M12</f>
        <v>0</v>
      </c>
      <c r="N12" s="134"/>
      <c r="O12" s="24"/>
      <c r="P12" s="28">
        <f>خانواده!P12+'بیمارستان میلاد اصفهان'!P12+سعدی!P12+سپاهان!P12+سینا!P12</f>
        <v>0</v>
      </c>
      <c r="Q12" s="134"/>
      <c r="R12" s="139"/>
      <c r="S12" s="104">
        <f t="shared" si="2"/>
        <v>0</v>
      </c>
      <c r="T12" s="142"/>
      <c r="U12" s="109"/>
      <c r="V12" s="108">
        <f t="shared" si="3"/>
        <v>0</v>
      </c>
      <c r="W12" s="142"/>
      <c r="X12" s="60"/>
    </row>
    <row r="13" spans="1:24" ht="41.25" customHeight="1" x14ac:dyDescent="0.25">
      <c r="A13" s="135">
        <v>5</v>
      </c>
      <c r="B13" s="150" t="s">
        <v>19</v>
      </c>
      <c r="C13" s="19" t="s">
        <v>41</v>
      </c>
      <c r="D13" s="28">
        <f>خانواده!D13+'بیمارستان میلاد اصفهان'!D13+سعدی!D13+سپاهان!D13+سینا!D13</f>
        <v>0</v>
      </c>
      <c r="E13" s="133" t="s">
        <v>49</v>
      </c>
      <c r="F13" s="133"/>
      <c r="G13" s="28">
        <f>خانواده!G13+'بیمارستان میلاد اصفهان'!G13+سعدی!G13+سپاهان!G13+سینا!G13</f>
        <v>0</v>
      </c>
      <c r="H13" s="133" t="s">
        <v>49</v>
      </c>
      <c r="I13" s="133"/>
      <c r="J13" s="104">
        <f t="shared" si="0"/>
        <v>0</v>
      </c>
      <c r="K13" s="25" t="s">
        <v>49</v>
      </c>
      <c r="L13" s="19"/>
      <c r="M13" s="28">
        <f>خانواده!M13+'بیمارستان میلاد اصفهان'!M13+سعدی!M13+سپاهان!M13+سینا!M13</f>
        <v>0</v>
      </c>
      <c r="N13" s="133" t="s">
        <v>49</v>
      </c>
      <c r="O13" s="133"/>
      <c r="P13" s="28">
        <f>خانواده!P13+'بیمارستان میلاد اصفهان'!P13+سعدی!P13+سپاهان!P13+سینا!P13</f>
        <v>0</v>
      </c>
      <c r="Q13" s="133" t="s">
        <v>49</v>
      </c>
      <c r="R13" s="137"/>
      <c r="S13" s="104">
        <f t="shared" si="2"/>
        <v>0</v>
      </c>
      <c r="T13" s="106" t="s">
        <v>49</v>
      </c>
      <c r="U13" s="109"/>
      <c r="V13" s="108">
        <f t="shared" si="3"/>
        <v>0</v>
      </c>
      <c r="W13" s="106" t="s">
        <v>49</v>
      </c>
      <c r="X13" s="60"/>
    </row>
    <row r="14" spans="1:24" ht="54" customHeight="1" x14ac:dyDescent="0.25">
      <c r="A14" s="146"/>
      <c r="B14" s="151"/>
      <c r="C14" s="3" t="s">
        <v>20</v>
      </c>
      <c r="D14" s="28">
        <f>خانواده!D14+'بیمارستان میلاد اصفهان'!D14+سعدی!D14+سپاهان!D14+سینا!D14</f>
        <v>0</v>
      </c>
      <c r="E14" s="132" t="s">
        <v>22</v>
      </c>
      <c r="F14" s="23" t="e">
        <f>(D14/D15)*100</f>
        <v>#DIV/0!</v>
      </c>
      <c r="G14" s="28">
        <f>خانواده!G14+'بیمارستان میلاد اصفهان'!G14+سعدی!G14+سپاهان!G14+سینا!G14</f>
        <v>0</v>
      </c>
      <c r="H14" s="132" t="s">
        <v>22</v>
      </c>
      <c r="I14" s="131" t="e">
        <f>(G14/G15)*100</f>
        <v>#DIV/0!</v>
      </c>
      <c r="J14" s="104">
        <f t="shared" si="0"/>
        <v>0</v>
      </c>
      <c r="K14" s="132" t="s">
        <v>22</v>
      </c>
      <c r="L14" s="23" t="e">
        <f>(J14/J15)*100</f>
        <v>#DIV/0!</v>
      </c>
      <c r="M14" s="28">
        <f>خانواده!M14+'بیمارستان میلاد اصفهان'!M14+سعدی!M14+سپاهان!M14+سینا!M14</f>
        <v>0</v>
      </c>
      <c r="N14" s="132" t="s">
        <v>22</v>
      </c>
      <c r="O14" s="23" t="e">
        <f>(M14/M15)*100</f>
        <v>#DIV/0!</v>
      </c>
      <c r="P14" s="28">
        <f>خانواده!P14+'بیمارستان میلاد اصفهان'!P14+سعدی!P14+سپاهان!P14+سینا!P14</f>
        <v>0</v>
      </c>
      <c r="Q14" s="132" t="s">
        <v>22</v>
      </c>
      <c r="R14" s="138" t="e">
        <f>(P14/P15)*100</f>
        <v>#DIV/0!</v>
      </c>
      <c r="S14" s="104">
        <f t="shared" si="2"/>
        <v>0</v>
      </c>
      <c r="T14" s="145" t="s">
        <v>22</v>
      </c>
      <c r="U14" s="109" t="e">
        <f>(S14/S15)*100</f>
        <v>#DIV/0!</v>
      </c>
      <c r="V14" s="108">
        <f t="shared" si="3"/>
        <v>0</v>
      </c>
      <c r="W14" s="145" t="s">
        <v>22</v>
      </c>
      <c r="X14" s="60" t="e">
        <f>(V14/V15)*100</f>
        <v>#DIV/0!</v>
      </c>
    </row>
    <row r="15" spans="1:24" ht="39.75" customHeight="1" x14ac:dyDescent="0.25">
      <c r="A15" s="136"/>
      <c r="B15" s="152"/>
      <c r="C15" s="4" t="s">
        <v>21</v>
      </c>
      <c r="D15" s="28">
        <f>خانواده!D15+'بیمارستان میلاد اصفهان'!D15+سعدی!D15+سپاهان!D15+سینا!D15</f>
        <v>0</v>
      </c>
      <c r="E15" s="134"/>
      <c r="F15" s="24"/>
      <c r="G15" s="28">
        <f>خانواده!G15+'بیمارستان میلاد اصفهان'!G15+سعدی!G15+سپاهان!G15+سینا!G15</f>
        <v>0</v>
      </c>
      <c r="H15" s="134"/>
      <c r="I15" s="134"/>
      <c r="J15" s="104">
        <f t="shared" si="0"/>
        <v>0</v>
      </c>
      <c r="K15" s="134"/>
      <c r="L15" s="24"/>
      <c r="M15" s="28">
        <f>خانواده!M15+'بیمارستان میلاد اصفهان'!M15+سعدی!M15+سپاهان!M15+سینا!M15</f>
        <v>0</v>
      </c>
      <c r="N15" s="134"/>
      <c r="O15" s="24"/>
      <c r="P15" s="28">
        <f>خانواده!P15+'بیمارستان میلاد اصفهان'!P15+سعدی!P15+سپاهان!P15+سینا!P15</f>
        <v>0</v>
      </c>
      <c r="Q15" s="134"/>
      <c r="R15" s="139"/>
      <c r="S15" s="104">
        <f t="shared" si="2"/>
        <v>0</v>
      </c>
      <c r="T15" s="142"/>
      <c r="U15" s="109"/>
      <c r="V15" s="108">
        <f t="shared" si="3"/>
        <v>0</v>
      </c>
      <c r="W15" s="142"/>
      <c r="X15" s="60"/>
    </row>
    <row r="16" spans="1:24" ht="33.75" customHeight="1" x14ac:dyDescent="0.25">
      <c r="A16" s="135">
        <v>6</v>
      </c>
      <c r="B16" s="150" t="s">
        <v>23</v>
      </c>
      <c r="C16" s="19" t="s">
        <v>44</v>
      </c>
      <c r="D16" s="28">
        <f>خانواده!D16+'بیمارستان میلاد اصفهان'!D16+سعدی!D16+سپاهان!D16+سینا!D16</f>
        <v>0</v>
      </c>
      <c r="E16" s="133" t="s">
        <v>50</v>
      </c>
      <c r="F16" s="133"/>
      <c r="G16" s="28">
        <f>خانواده!G16+'بیمارستان میلاد اصفهان'!G16+سعدی!G16+سپاهان!G16+سینا!G16</f>
        <v>0</v>
      </c>
      <c r="H16" s="133" t="s">
        <v>50</v>
      </c>
      <c r="I16" s="133"/>
      <c r="J16" s="104">
        <f t="shared" si="0"/>
        <v>0</v>
      </c>
      <c r="K16" s="25" t="s">
        <v>50</v>
      </c>
      <c r="L16" s="19"/>
      <c r="M16" s="28">
        <f>خانواده!M16+'بیمارستان میلاد اصفهان'!M16+سعدی!M16+سپاهان!M16+سینا!M16</f>
        <v>0</v>
      </c>
      <c r="N16" s="133" t="s">
        <v>50</v>
      </c>
      <c r="O16" s="133"/>
      <c r="P16" s="28">
        <f>خانواده!P16+'بیمارستان میلاد اصفهان'!P16+سعدی!P16+سپاهان!P16+سینا!P16</f>
        <v>0</v>
      </c>
      <c r="Q16" s="133" t="s">
        <v>50</v>
      </c>
      <c r="R16" s="137"/>
      <c r="S16" s="104">
        <f t="shared" si="2"/>
        <v>0</v>
      </c>
      <c r="T16" s="106" t="s">
        <v>50</v>
      </c>
      <c r="U16" s="109"/>
      <c r="V16" s="108">
        <f t="shared" si="3"/>
        <v>0</v>
      </c>
      <c r="W16" s="106" t="s">
        <v>50</v>
      </c>
      <c r="X16" s="60"/>
    </row>
    <row r="17" spans="1:24" ht="56.25" customHeight="1" x14ac:dyDescent="0.25">
      <c r="A17" s="146"/>
      <c r="B17" s="151"/>
      <c r="C17" s="3" t="s">
        <v>24</v>
      </c>
      <c r="D17" s="28">
        <f>خانواده!D17+'بیمارستان میلاد اصفهان'!D17+سعدی!D17+سپاهان!D17+سینا!D17</f>
        <v>0</v>
      </c>
      <c r="E17" s="131" t="s">
        <v>26</v>
      </c>
      <c r="F17" s="23" t="e">
        <f>(D17/D18)*100</f>
        <v>#DIV/0!</v>
      </c>
      <c r="G17" s="28">
        <f>خانواده!G17+'بیمارستان میلاد اصفهان'!G17+سعدی!G17+سپاهان!G17+سینا!G17</f>
        <v>0</v>
      </c>
      <c r="H17" s="131" t="s">
        <v>26</v>
      </c>
      <c r="I17" s="131" t="e">
        <f>(G17/G18)*100</f>
        <v>#DIV/0!</v>
      </c>
      <c r="J17" s="104">
        <f t="shared" si="0"/>
        <v>0</v>
      </c>
      <c r="K17" s="131" t="s">
        <v>26</v>
      </c>
      <c r="L17" s="131" t="e">
        <f>(J17/J18)*100</f>
        <v>#DIV/0!</v>
      </c>
      <c r="M17" s="28">
        <f>خانواده!M17+'بیمارستان میلاد اصفهان'!M17+سعدی!M17+سپاهان!M17+سینا!M17</f>
        <v>0</v>
      </c>
      <c r="N17" s="131" t="s">
        <v>26</v>
      </c>
      <c r="O17" s="23" t="e">
        <f>(M17/M18)*100</f>
        <v>#DIV/0!</v>
      </c>
      <c r="P17" s="28">
        <f>خانواده!P17+'بیمارستان میلاد اصفهان'!P17+سعدی!P17+سپاهان!P17+سینا!P17</f>
        <v>0</v>
      </c>
      <c r="Q17" s="131" t="s">
        <v>26</v>
      </c>
      <c r="R17" s="138" t="e">
        <f>(P17/P18)*100</f>
        <v>#DIV/0!</v>
      </c>
      <c r="S17" s="104">
        <f t="shared" si="2"/>
        <v>0</v>
      </c>
      <c r="T17" s="141" t="s">
        <v>26</v>
      </c>
      <c r="U17" s="109" t="e">
        <f>(S17/S18)*100</f>
        <v>#DIV/0!</v>
      </c>
      <c r="V17" s="108">
        <f t="shared" si="3"/>
        <v>0</v>
      </c>
      <c r="W17" s="141" t="s">
        <v>26</v>
      </c>
      <c r="X17" s="60" t="e">
        <f>(V17/V18)*100</f>
        <v>#DIV/0!</v>
      </c>
    </row>
    <row r="18" spans="1:24" ht="42.75" customHeight="1" x14ac:dyDescent="0.25">
      <c r="A18" s="136"/>
      <c r="B18" s="152"/>
      <c r="C18" s="4" t="s">
        <v>25</v>
      </c>
      <c r="D18" s="28">
        <f>خانواده!D18+'بیمارستان میلاد اصفهان'!D18+سعدی!D18+سپاهان!D18+سینا!D18</f>
        <v>0</v>
      </c>
      <c r="E18" s="134"/>
      <c r="F18" s="24"/>
      <c r="G18" s="28">
        <f>خانواده!G18+'بیمارستان میلاد اصفهان'!G18+سعدی!G18+سپاهان!G18+سینا!G18</f>
        <v>0</v>
      </c>
      <c r="H18" s="134"/>
      <c r="I18" s="134"/>
      <c r="J18" s="104">
        <f t="shared" si="0"/>
        <v>0</v>
      </c>
      <c r="K18" s="134"/>
      <c r="L18" s="134"/>
      <c r="M18" s="28">
        <f>خانواده!M18+'بیمارستان میلاد اصفهان'!M18+سعدی!M18+سپاهان!M18+سینا!M18</f>
        <v>0</v>
      </c>
      <c r="N18" s="134"/>
      <c r="O18" s="24"/>
      <c r="P18" s="28">
        <f>خانواده!P18+'بیمارستان میلاد اصفهان'!P18+سعدی!P18+سپاهان!P18+سینا!P18</f>
        <v>0</v>
      </c>
      <c r="Q18" s="134"/>
      <c r="R18" s="139"/>
      <c r="S18" s="104">
        <f t="shared" si="2"/>
        <v>0</v>
      </c>
      <c r="T18" s="142"/>
      <c r="U18" s="109"/>
      <c r="V18" s="108">
        <f t="shared" si="3"/>
        <v>0</v>
      </c>
      <c r="W18" s="142"/>
      <c r="X18" s="60"/>
    </row>
    <row r="19" spans="1:24" ht="58.5" customHeight="1" x14ac:dyDescent="0.25">
      <c r="A19" s="135">
        <v>7</v>
      </c>
      <c r="B19" s="150" t="s">
        <v>27</v>
      </c>
      <c r="C19" s="20" t="s">
        <v>42</v>
      </c>
      <c r="D19" s="28">
        <f>خانواده!D19+'بیمارستان میلاد اصفهان'!D19+سعدی!D19+سپاهان!D19+سینا!D19</f>
        <v>0</v>
      </c>
      <c r="E19" s="143" t="s">
        <v>51</v>
      </c>
      <c r="F19" s="143"/>
      <c r="G19" s="28">
        <f>خانواده!G19+'بیمارستان میلاد اصفهان'!G19+سعدی!G19+سپاهان!G19+سینا!G19</f>
        <v>0</v>
      </c>
      <c r="H19" s="143" t="s">
        <v>51</v>
      </c>
      <c r="I19" s="143"/>
      <c r="J19" s="104">
        <f t="shared" si="0"/>
        <v>0</v>
      </c>
      <c r="K19" s="26" t="s">
        <v>51</v>
      </c>
      <c r="L19" s="20"/>
      <c r="M19" s="28">
        <f>خانواده!M19+'بیمارستان میلاد اصفهان'!M19+سعدی!M19+سپاهان!M19+سینا!M19</f>
        <v>0</v>
      </c>
      <c r="N19" s="143" t="s">
        <v>51</v>
      </c>
      <c r="O19" s="143"/>
      <c r="P19" s="28">
        <f>خانواده!P19+'بیمارستان میلاد اصفهان'!P19+سعدی!P19+سپاهان!P19+سینا!P19</f>
        <v>0</v>
      </c>
      <c r="Q19" s="143" t="s">
        <v>51</v>
      </c>
      <c r="R19" s="144"/>
      <c r="S19" s="104">
        <f t="shared" si="2"/>
        <v>0</v>
      </c>
      <c r="T19" s="107" t="s">
        <v>51</v>
      </c>
      <c r="U19" s="109"/>
      <c r="V19" s="108">
        <f t="shared" si="3"/>
        <v>0</v>
      </c>
      <c r="W19" s="107" t="s">
        <v>51</v>
      </c>
      <c r="X19" s="60"/>
    </row>
    <row r="20" spans="1:24" ht="68.25" customHeight="1" x14ac:dyDescent="0.25">
      <c r="A20" s="146"/>
      <c r="B20" s="151"/>
      <c r="C20" s="3" t="s">
        <v>28</v>
      </c>
      <c r="D20" s="28">
        <f>خانواده!D20+'بیمارستان میلاد اصفهان'!D20+سعدی!D20+سپاهان!D20+سینا!D20</f>
        <v>0</v>
      </c>
      <c r="E20" s="133" t="s">
        <v>30</v>
      </c>
      <c r="F20" s="23" t="e">
        <f>(D20/D21)*100</f>
        <v>#DIV/0!</v>
      </c>
      <c r="G20" s="28">
        <f>خانواده!G20+'بیمارستان میلاد اصفهان'!G20+سعدی!G20+سپاهان!G20+سینا!G20</f>
        <v>0</v>
      </c>
      <c r="H20" s="133" t="s">
        <v>30</v>
      </c>
      <c r="I20" s="131" t="e">
        <f>(G20/G21)*100</f>
        <v>#DIV/0!</v>
      </c>
      <c r="J20" s="104">
        <f t="shared" si="0"/>
        <v>0</v>
      </c>
      <c r="K20" s="133" t="s">
        <v>30</v>
      </c>
      <c r="L20" s="23" t="e">
        <f>(J20/J21)*100</f>
        <v>#DIV/0!</v>
      </c>
      <c r="M20" s="28">
        <f>خانواده!M20+'بیمارستان میلاد اصفهان'!M20+سعدی!M20+سپاهان!M20+سینا!M20</f>
        <v>0</v>
      </c>
      <c r="N20" s="133" t="s">
        <v>30</v>
      </c>
      <c r="O20" s="23" t="e">
        <f>(M20/M21)*100</f>
        <v>#DIV/0!</v>
      </c>
      <c r="P20" s="28">
        <f>خانواده!P20+'بیمارستان میلاد اصفهان'!P20+سعدی!P20+سپاهان!P20+سینا!P20</f>
        <v>0</v>
      </c>
      <c r="Q20" s="133" t="s">
        <v>30</v>
      </c>
      <c r="R20" s="138" t="e">
        <f>(P20/P21)*100</f>
        <v>#DIV/0!</v>
      </c>
      <c r="S20" s="104">
        <f t="shared" si="2"/>
        <v>0</v>
      </c>
      <c r="T20" s="140" t="s">
        <v>30</v>
      </c>
      <c r="U20" s="109" t="e">
        <f>(S20/S21)*100</f>
        <v>#DIV/0!</v>
      </c>
      <c r="V20" s="108">
        <f t="shared" si="3"/>
        <v>0</v>
      </c>
      <c r="W20" s="140" t="s">
        <v>30</v>
      </c>
      <c r="X20" s="60" t="e">
        <f>(V20/V21)*100</f>
        <v>#DIV/0!</v>
      </c>
    </row>
    <row r="21" spans="1:24" ht="58.5" customHeight="1" x14ac:dyDescent="0.25">
      <c r="A21" s="136"/>
      <c r="B21" s="152"/>
      <c r="C21" s="4" t="s">
        <v>29</v>
      </c>
      <c r="D21" s="28">
        <f>خانواده!D21+'بیمارستان میلاد اصفهان'!D21+سعدی!D21+سپاهان!D21+سینا!D21</f>
        <v>0</v>
      </c>
      <c r="E21" s="133"/>
      <c r="F21" s="24"/>
      <c r="G21" s="28">
        <f>خانواده!G21+'بیمارستان میلاد اصفهان'!G21+سعدی!G21+سپاهان!G21+سینا!G21</f>
        <v>0</v>
      </c>
      <c r="H21" s="133"/>
      <c r="I21" s="134"/>
      <c r="J21" s="104">
        <f t="shared" si="0"/>
        <v>0</v>
      </c>
      <c r="K21" s="133"/>
      <c r="L21" s="24"/>
      <c r="M21" s="28">
        <f>خانواده!M21+'بیمارستان میلاد اصفهان'!M21+سعدی!M21+سپاهان!M21+سینا!M21</f>
        <v>0</v>
      </c>
      <c r="N21" s="133"/>
      <c r="O21" s="24"/>
      <c r="P21" s="28">
        <f>خانواده!P21+'بیمارستان میلاد اصفهان'!P21+سعدی!P21+سپاهان!P21+سینا!P21</f>
        <v>0</v>
      </c>
      <c r="Q21" s="133"/>
      <c r="R21" s="139"/>
      <c r="S21" s="104">
        <f t="shared" si="2"/>
        <v>0</v>
      </c>
      <c r="T21" s="140"/>
      <c r="U21" s="109"/>
      <c r="V21" s="108">
        <f t="shared" si="3"/>
        <v>0</v>
      </c>
      <c r="W21" s="140"/>
      <c r="X21" s="60"/>
    </row>
    <row r="22" spans="1:24" ht="58.5" customHeight="1" x14ac:dyDescent="0.25">
      <c r="A22" s="135">
        <v>8</v>
      </c>
      <c r="B22" s="147" t="s">
        <v>31</v>
      </c>
      <c r="C22" s="3" t="s">
        <v>64</v>
      </c>
      <c r="D22" s="28">
        <f>خانواده!D22+'بیمارستان میلاد اصفهان'!D22+سعدی!D22+سپاهان!D22+سینا!D22</f>
        <v>0</v>
      </c>
      <c r="E22" s="131" t="s">
        <v>65</v>
      </c>
      <c r="F22" s="23" t="e">
        <f>(D22/D23)*100</f>
        <v>#DIV/0!</v>
      </c>
      <c r="G22" s="28">
        <f>خانواده!G22+'بیمارستان میلاد اصفهان'!G22+سعدی!G22+سپاهان!G22+سینا!G22</f>
        <v>0</v>
      </c>
      <c r="H22" s="131" t="s">
        <v>65</v>
      </c>
      <c r="I22" s="131" t="e">
        <f>(G22/G23)*100</f>
        <v>#DIV/0!</v>
      </c>
      <c r="J22" s="104">
        <f t="shared" si="0"/>
        <v>0</v>
      </c>
      <c r="K22" s="131" t="s">
        <v>65</v>
      </c>
      <c r="L22" s="23" t="e">
        <f>(J22/J23)*100</f>
        <v>#DIV/0!</v>
      </c>
      <c r="M22" s="28">
        <f>خانواده!M22+'بیمارستان میلاد اصفهان'!M22+سعدی!M22+سپاهان!M22+سینا!M22</f>
        <v>0</v>
      </c>
      <c r="N22" s="131" t="s">
        <v>65</v>
      </c>
      <c r="O22" s="23" t="e">
        <f>(M22/M23)*100</f>
        <v>#DIV/0!</v>
      </c>
      <c r="P22" s="28">
        <f>خانواده!P22+'بیمارستان میلاد اصفهان'!P22+سعدی!P22+سپاهان!P22+سینا!P22</f>
        <v>0</v>
      </c>
      <c r="Q22" s="131" t="s">
        <v>65</v>
      </c>
      <c r="R22" s="138" t="e">
        <f>(P22/P23)*100</f>
        <v>#DIV/0!</v>
      </c>
      <c r="S22" s="104">
        <f t="shared" si="2"/>
        <v>0</v>
      </c>
      <c r="T22" s="141" t="s">
        <v>65</v>
      </c>
      <c r="U22" s="109" t="e">
        <f>(S22/S23)*100</f>
        <v>#DIV/0!</v>
      </c>
      <c r="V22" s="108">
        <f t="shared" si="3"/>
        <v>0</v>
      </c>
      <c r="W22" s="141" t="s">
        <v>65</v>
      </c>
      <c r="X22" s="60" t="e">
        <f>(V22/V23)*100</f>
        <v>#DIV/0!</v>
      </c>
    </row>
    <row r="23" spans="1:24" ht="58.5" customHeight="1" x14ac:dyDescent="0.25">
      <c r="A23" s="136"/>
      <c r="B23" s="149"/>
      <c r="C23" s="4" t="s">
        <v>32</v>
      </c>
      <c r="D23" s="28">
        <f>خانواده!D23+'بیمارستان میلاد اصفهان'!D23+سعدی!D23+سپاهان!D23+سینا!D23</f>
        <v>0</v>
      </c>
      <c r="E23" s="134"/>
      <c r="F23" s="24"/>
      <c r="G23" s="28">
        <f>خانواده!G23+'بیمارستان میلاد اصفهان'!G23+سعدی!G23+سپاهان!G23+سینا!G23</f>
        <v>0</v>
      </c>
      <c r="H23" s="134"/>
      <c r="I23" s="134"/>
      <c r="J23" s="104">
        <f t="shared" si="0"/>
        <v>0</v>
      </c>
      <c r="K23" s="134"/>
      <c r="L23" s="24"/>
      <c r="M23" s="28">
        <f>خانواده!M23+'بیمارستان میلاد اصفهان'!M23+سعدی!M23+سپاهان!M23+سینا!M23</f>
        <v>0</v>
      </c>
      <c r="N23" s="134"/>
      <c r="O23" s="24"/>
      <c r="P23" s="28">
        <f>خانواده!P23+'بیمارستان میلاد اصفهان'!P23+سعدی!P23+سپاهان!P23+سینا!P23</f>
        <v>0</v>
      </c>
      <c r="Q23" s="134"/>
      <c r="R23" s="139"/>
      <c r="S23" s="104">
        <f t="shared" si="2"/>
        <v>0</v>
      </c>
      <c r="T23" s="142"/>
      <c r="U23" s="109"/>
      <c r="V23" s="108">
        <f t="shared" si="3"/>
        <v>0</v>
      </c>
      <c r="W23" s="142"/>
      <c r="X23" s="60"/>
    </row>
    <row r="24" spans="1:24" ht="58.5" customHeight="1" x14ac:dyDescent="0.25">
      <c r="A24" s="135">
        <v>9</v>
      </c>
      <c r="B24" s="147" t="s">
        <v>33</v>
      </c>
      <c r="C24" s="19" t="s">
        <v>43</v>
      </c>
      <c r="D24" s="28">
        <f>خانواده!D24+'بیمارستان میلاد اصفهان'!D24+سعدی!D24+سپاهان!D24+سینا!D24</f>
        <v>0</v>
      </c>
      <c r="E24" s="133" t="s">
        <v>52</v>
      </c>
      <c r="F24" s="133"/>
      <c r="G24" s="28">
        <f>خانواده!G24+'بیمارستان میلاد اصفهان'!G24+سعدی!G24+سپاهان!G24+سینا!G24</f>
        <v>0</v>
      </c>
      <c r="H24" s="133" t="s">
        <v>52</v>
      </c>
      <c r="I24" s="133"/>
      <c r="J24" s="104">
        <f t="shared" si="0"/>
        <v>0</v>
      </c>
      <c r="K24" s="25" t="s">
        <v>52</v>
      </c>
      <c r="L24" s="19"/>
      <c r="M24" s="28">
        <f>خانواده!M24+'بیمارستان میلاد اصفهان'!M24+سعدی!M24+سپاهان!M24+سینا!M24</f>
        <v>0</v>
      </c>
      <c r="N24" s="133" t="s">
        <v>52</v>
      </c>
      <c r="O24" s="133"/>
      <c r="P24" s="28">
        <f>خانواده!P24+'بیمارستان میلاد اصفهان'!P24+سعدی!P24+سپاهان!P24+سینا!P24</f>
        <v>0</v>
      </c>
      <c r="Q24" s="133" t="s">
        <v>52</v>
      </c>
      <c r="R24" s="137"/>
      <c r="S24" s="104">
        <f t="shared" si="2"/>
        <v>0</v>
      </c>
      <c r="T24" s="106" t="s">
        <v>52</v>
      </c>
      <c r="U24" s="109"/>
      <c r="V24" s="108">
        <f t="shared" si="3"/>
        <v>0</v>
      </c>
      <c r="W24" s="106" t="s">
        <v>52</v>
      </c>
      <c r="X24" s="60"/>
    </row>
    <row r="25" spans="1:24" ht="58.5" customHeight="1" x14ac:dyDescent="0.25">
      <c r="A25" s="146"/>
      <c r="B25" s="148"/>
      <c r="C25" s="3" t="s">
        <v>34</v>
      </c>
      <c r="D25" s="28">
        <f>خانواده!D25+'بیمارستان میلاد اصفهان'!D25+سعدی!D25+سپاهان!D25+سینا!D25</f>
        <v>0</v>
      </c>
      <c r="E25" s="131" t="s">
        <v>36</v>
      </c>
      <c r="F25" s="23" t="e">
        <f>(D25/D26)*100</f>
        <v>#DIV/0!</v>
      </c>
      <c r="G25" s="28">
        <f>خانواده!G25+'بیمارستان میلاد اصفهان'!G25+سعدی!G25+سپاهان!G25+سینا!G25</f>
        <v>0</v>
      </c>
      <c r="H25" s="131" t="s">
        <v>36</v>
      </c>
      <c r="I25" s="131" t="e">
        <f>(G25/G26)*100</f>
        <v>#DIV/0!</v>
      </c>
      <c r="J25" s="104">
        <f t="shared" si="0"/>
        <v>0</v>
      </c>
      <c r="K25" s="131" t="s">
        <v>36</v>
      </c>
      <c r="L25" s="23" t="e">
        <f>(J25/J26)*100</f>
        <v>#DIV/0!</v>
      </c>
      <c r="M25" s="28">
        <f>خانواده!M25+'بیمارستان میلاد اصفهان'!M25+سعدی!M25+سپاهان!M25+سینا!M25</f>
        <v>0</v>
      </c>
      <c r="N25" s="131" t="s">
        <v>36</v>
      </c>
      <c r="O25" s="23" t="e">
        <f>(M25/M26)*100</f>
        <v>#DIV/0!</v>
      </c>
      <c r="P25" s="28">
        <f>خانواده!P25+'بیمارستان میلاد اصفهان'!P25+سعدی!P25+سپاهان!P25+سینا!P25</f>
        <v>0</v>
      </c>
      <c r="Q25" s="131" t="s">
        <v>36</v>
      </c>
      <c r="R25" s="138" t="e">
        <f>(P25/P26)*100</f>
        <v>#DIV/0!</v>
      </c>
      <c r="S25" s="104">
        <f t="shared" si="2"/>
        <v>0</v>
      </c>
      <c r="T25" s="141" t="s">
        <v>36</v>
      </c>
      <c r="U25" s="109" t="e">
        <f>(S25/S26)*100</f>
        <v>#DIV/0!</v>
      </c>
      <c r="V25" s="108">
        <f t="shared" si="3"/>
        <v>0</v>
      </c>
      <c r="W25" s="141" t="s">
        <v>36</v>
      </c>
      <c r="X25" s="60" t="e">
        <f>(V25/V26)*100</f>
        <v>#DIV/0!</v>
      </c>
    </row>
    <row r="26" spans="1:24" ht="58.5" customHeight="1" x14ac:dyDescent="0.25">
      <c r="A26" s="136"/>
      <c r="B26" s="149"/>
      <c r="C26" s="4" t="s">
        <v>35</v>
      </c>
      <c r="D26" s="28">
        <f>خانواده!D26+'بیمارستان میلاد اصفهان'!D26+سعدی!D26+سپاهان!D26+سینا!D26</f>
        <v>0</v>
      </c>
      <c r="E26" s="134"/>
      <c r="F26" s="24"/>
      <c r="G26" s="28">
        <f>خانواده!G26+'بیمارستان میلاد اصفهان'!G26+سعدی!G26+سپاهان!G26+سینا!G26</f>
        <v>0</v>
      </c>
      <c r="H26" s="134"/>
      <c r="I26" s="134"/>
      <c r="J26" s="104">
        <f t="shared" si="0"/>
        <v>0</v>
      </c>
      <c r="K26" s="134"/>
      <c r="L26" s="24"/>
      <c r="M26" s="28">
        <f>خانواده!M26+'بیمارستان میلاد اصفهان'!M26+سعدی!M26+سپاهان!M26+سینا!M26</f>
        <v>0</v>
      </c>
      <c r="N26" s="134"/>
      <c r="O26" s="24"/>
      <c r="P26" s="28">
        <f>خانواده!P26+'بیمارستان میلاد اصفهان'!P26+سعدی!P26+سپاهان!P26+سینا!P26</f>
        <v>0</v>
      </c>
      <c r="Q26" s="134"/>
      <c r="R26" s="139"/>
      <c r="S26" s="104">
        <f t="shared" si="2"/>
        <v>0</v>
      </c>
      <c r="T26" s="142"/>
      <c r="U26" s="109"/>
      <c r="V26" s="108">
        <f t="shared" si="3"/>
        <v>0</v>
      </c>
      <c r="W26" s="142"/>
      <c r="X26" s="60"/>
    </row>
    <row r="27" spans="1:24" ht="77.25" customHeight="1" x14ac:dyDescent="0.25">
      <c r="A27" s="8">
        <v>10</v>
      </c>
      <c r="B27" s="2" t="s">
        <v>55</v>
      </c>
      <c r="C27" s="19" t="s">
        <v>54</v>
      </c>
      <c r="D27" s="28">
        <f>خانواده!D27+'بیمارستان میلاد اصفهان'!D27+سعدی!D27+سپاهان!D27+سینا!D27</f>
        <v>0</v>
      </c>
      <c r="E27" s="21" t="s">
        <v>37</v>
      </c>
      <c r="F27" s="46" t="e">
        <f>(D27/D28)*100</f>
        <v>#DIV/0!</v>
      </c>
      <c r="G27" s="28">
        <f>خانواده!G27+'بیمارستان میلاد اصفهان'!G27+سعدی!G27+سپاهان!G27+سینا!G27</f>
        <v>0</v>
      </c>
      <c r="H27" s="21" t="s">
        <v>37</v>
      </c>
      <c r="I27" s="21" t="e">
        <f>(G27/G28)*100</f>
        <v>#DIV/0!</v>
      </c>
      <c r="J27" s="104">
        <f t="shared" si="0"/>
        <v>0</v>
      </c>
      <c r="K27" s="21" t="s">
        <v>37</v>
      </c>
      <c r="L27" s="41" t="e">
        <f>(J27/J28)*100</f>
        <v>#DIV/0!</v>
      </c>
      <c r="M27" s="28">
        <f>خانواده!M27+'بیمارستان میلاد اصفهان'!M27+سعدی!M27+سپاهان!M27+سینا!M27</f>
        <v>0</v>
      </c>
      <c r="N27" s="21" t="s">
        <v>37</v>
      </c>
      <c r="O27" s="21" t="e">
        <f>(M27/M28)*100</f>
        <v>#DIV/0!</v>
      </c>
      <c r="P27" s="28">
        <f>خانواده!P27+'بیمارستان میلاد اصفهان'!P27+سعدی!P27+سپاهان!P27+سینا!P27</f>
        <v>0</v>
      </c>
      <c r="Q27" s="21" t="s">
        <v>37</v>
      </c>
      <c r="R27" s="25" t="e">
        <f>(P27/P28)*100</f>
        <v>#DIV/0!</v>
      </c>
      <c r="S27" s="104">
        <f t="shared" si="2"/>
        <v>0</v>
      </c>
      <c r="T27" s="19" t="s">
        <v>37</v>
      </c>
      <c r="U27" s="109" t="e">
        <f>(S27/S28)*100</f>
        <v>#DIV/0!</v>
      </c>
      <c r="V27" s="108">
        <f t="shared" si="3"/>
        <v>0</v>
      </c>
      <c r="W27" s="19" t="s">
        <v>37</v>
      </c>
      <c r="X27" s="60" t="e">
        <f>(V27/V28)*100</f>
        <v>#DIV/0!</v>
      </c>
    </row>
    <row r="28" spans="1:24" ht="58.5" customHeight="1" x14ac:dyDescent="0.25">
      <c r="A28" s="135">
        <v>11</v>
      </c>
      <c r="B28" s="130" t="s">
        <v>45</v>
      </c>
      <c r="C28" s="19" t="s">
        <v>56</v>
      </c>
      <c r="D28" s="28">
        <f>خانواده!D28+'بیمارستان میلاد اصفهان'!D28+سعدی!D28+سپاهان!D28+سینا!D28</f>
        <v>0</v>
      </c>
      <c r="E28" s="131" t="s">
        <v>46</v>
      </c>
      <c r="F28" s="23" t="e">
        <f>(D28/D29)*100</f>
        <v>#DIV/0!</v>
      </c>
      <c r="G28" s="28">
        <f>خانواده!G28+'بیمارستان میلاد اصفهان'!G28+سعدی!G28+سپاهان!G28+سینا!G28</f>
        <v>0</v>
      </c>
      <c r="H28" s="131" t="s">
        <v>46</v>
      </c>
      <c r="I28" s="131" t="e">
        <f>(G28/G29)*100</f>
        <v>#DIV/0!</v>
      </c>
      <c r="J28" s="104">
        <f t="shared" si="0"/>
        <v>0</v>
      </c>
      <c r="K28" s="131" t="s">
        <v>46</v>
      </c>
      <c r="L28" s="23" t="e">
        <f>(J28/J29)*100</f>
        <v>#DIV/0!</v>
      </c>
      <c r="M28" s="28">
        <f>خانواده!M28+'بیمارستان میلاد اصفهان'!M28+سعدی!M28+سپاهان!M28+سینا!M28</f>
        <v>0</v>
      </c>
      <c r="N28" s="131" t="s">
        <v>46</v>
      </c>
      <c r="O28" s="23" t="e">
        <f>(M28/M29)*100</f>
        <v>#DIV/0!</v>
      </c>
      <c r="P28" s="28">
        <f>خانواده!P28+'بیمارستان میلاد اصفهان'!P28+سعدی!P28+سپاهان!P28+سینا!P28</f>
        <v>0</v>
      </c>
      <c r="Q28" s="131" t="s">
        <v>46</v>
      </c>
      <c r="R28" s="138" t="e">
        <f>(P28/P29)*100</f>
        <v>#DIV/0!</v>
      </c>
      <c r="S28" s="104">
        <f t="shared" si="2"/>
        <v>0</v>
      </c>
      <c r="T28" s="141" t="s">
        <v>46</v>
      </c>
      <c r="U28" s="109" t="e">
        <f>(S28/S29)*100</f>
        <v>#DIV/0!</v>
      </c>
      <c r="V28" s="108">
        <f t="shared" si="3"/>
        <v>0</v>
      </c>
      <c r="W28" s="141" t="s">
        <v>46</v>
      </c>
      <c r="X28" s="60" t="e">
        <f>(V28/V29)*100</f>
        <v>#DIV/0!</v>
      </c>
    </row>
    <row r="29" spans="1:24" ht="58.5" customHeight="1" x14ac:dyDescent="0.25">
      <c r="A29" s="136"/>
      <c r="B29" s="130"/>
      <c r="C29" s="19" t="s">
        <v>53</v>
      </c>
      <c r="D29" s="28">
        <f>خانواده!D29+'بیمارستان میلاد اصفهان'!D29+سعدی!D29+سپاهان!D29+سینا!D29</f>
        <v>0</v>
      </c>
      <c r="E29" s="134"/>
      <c r="F29" s="24"/>
      <c r="G29" s="28">
        <f>خانواده!G29+'بیمارستان میلاد اصفهان'!G29+سعدی!G29+سپاهان!G29+سینا!G29</f>
        <v>0</v>
      </c>
      <c r="H29" s="134"/>
      <c r="I29" s="134"/>
      <c r="J29" s="104">
        <f t="shared" si="0"/>
        <v>0</v>
      </c>
      <c r="K29" s="134"/>
      <c r="L29" s="24"/>
      <c r="M29" s="28">
        <f>خانواده!M29+'بیمارستان میلاد اصفهان'!M29+سعدی!M29+سپاهان!M29+سینا!M29</f>
        <v>0</v>
      </c>
      <c r="N29" s="134"/>
      <c r="O29" s="24"/>
      <c r="P29" s="28">
        <f>خانواده!P29+'بیمارستان میلاد اصفهان'!P29+سعدی!P29+سپاهان!P29+سینا!P29</f>
        <v>0</v>
      </c>
      <c r="Q29" s="134"/>
      <c r="R29" s="139"/>
      <c r="S29" s="104">
        <f t="shared" si="2"/>
        <v>0</v>
      </c>
      <c r="T29" s="142"/>
      <c r="U29" s="109"/>
      <c r="V29" s="108">
        <f t="shared" si="3"/>
        <v>0</v>
      </c>
      <c r="W29" s="142"/>
      <c r="X29" s="60"/>
    </row>
    <row r="30" spans="1:24" ht="58.5" customHeight="1" x14ac:dyDescent="0.25">
      <c r="A30" s="130"/>
      <c r="B30" s="130" t="s">
        <v>59</v>
      </c>
      <c r="C30" s="9" t="s">
        <v>58</v>
      </c>
      <c r="D30" s="28">
        <f>خانواده!D30+'بیمارستان میلاد اصفهان'!D30+سعدی!D30+سپاهان!D30+سینا!D30</f>
        <v>0</v>
      </c>
      <c r="E30" s="131" t="s">
        <v>60</v>
      </c>
      <c r="F30" s="23" t="e">
        <f>(D30/D31)*100</f>
        <v>#DIV/0!</v>
      </c>
      <c r="G30" s="28">
        <f>خانواده!G30+'بیمارستان میلاد اصفهان'!G30+سعدی!G30+سپاهان!G30+سینا!G30</f>
        <v>0</v>
      </c>
      <c r="H30" s="131" t="s">
        <v>60</v>
      </c>
      <c r="I30" s="131" t="e">
        <f>(G30/G31)*100</f>
        <v>#DIV/0!</v>
      </c>
      <c r="J30" s="104">
        <f t="shared" si="0"/>
        <v>0</v>
      </c>
      <c r="K30" s="131" t="s">
        <v>60</v>
      </c>
      <c r="L30" s="23" t="e">
        <f>(J30/J31)*100</f>
        <v>#DIV/0!</v>
      </c>
      <c r="M30" s="28">
        <f>خانواده!M30+'بیمارستان میلاد اصفهان'!M30+سعدی!M30+سپاهان!M30+سینا!M30</f>
        <v>0</v>
      </c>
      <c r="N30" s="131" t="s">
        <v>60</v>
      </c>
      <c r="O30" s="23" t="e">
        <f>(M30/M31)*100</f>
        <v>#DIV/0!</v>
      </c>
      <c r="P30" s="28">
        <f>خانواده!P30+'بیمارستان میلاد اصفهان'!P30+سعدی!P30+سپاهان!P30+سینا!P30</f>
        <v>0</v>
      </c>
      <c r="Q30" s="131" t="s">
        <v>60</v>
      </c>
      <c r="R30" s="138" t="e">
        <f>(P30/P31)*100</f>
        <v>#DIV/0!</v>
      </c>
      <c r="S30" s="104">
        <f t="shared" si="2"/>
        <v>0</v>
      </c>
      <c r="T30" s="141" t="s">
        <v>60</v>
      </c>
      <c r="U30" s="109" t="e">
        <f>(S30/S31)*100</f>
        <v>#DIV/0!</v>
      </c>
      <c r="V30" s="108">
        <f t="shared" si="3"/>
        <v>0</v>
      </c>
      <c r="W30" s="141" t="s">
        <v>60</v>
      </c>
      <c r="X30" s="60" t="e">
        <f>(V30/V31)*100</f>
        <v>#DIV/0!</v>
      </c>
    </row>
    <row r="31" spans="1:24" ht="58.5" customHeight="1" x14ac:dyDescent="0.25">
      <c r="A31" s="130"/>
      <c r="B31" s="130"/>
      <c r="C31" s="21" t="s">
        <v>57</v>
      </c>
      <c r="D31" s="28">
        <f>خانواده!D31+'بیمارستان میلاد اصفهان'!D31+سعدی!D31+سپاهان!D31+سینا!D31</f>
        <v>0</v>
      </c>
      <c r="E31" s="134"/>
      <c r="F31" s="24"/>
      <c r="G31" s="28">
        <f>خانواده!G31+'بیمارستان میلاد اصفهان'!G31+سعدی!G31+سپاهان!G31+سینا!G31</f>
        <v>0</v>
      </c>
      <c r="H31" s="134"/>
      <c r="I31" s="134"/>
      <c r="J31" s="104">
        <f t="shared" si="0"/>
        <v>0</v>
      </c>
      <c r="K31" s="134"/>
      <c r="L31" s="24"/>
      <c r="M31" s="28">
        <f>خانواده!M31+'بیمارستان میلاد اصفهان'!M31+سعدی!M31+سپاهان!M31+سینا!M31</f>
        <v>0</v>
      </c>
      <c r="N31" s="134"/>
      <c r="O31" s="24"/>
      <c r="P31" s="28">
        <f>خانواده!P31+'بیمارستان میلاد اصفهان'!P31+سعدی!P31+سپاهان!P31+سینا!P31</f>
        <v>0</v>
      </c>
      <c r="Q31" s="134"/>
      <c r="R31" s="139"/>
      <c r="S31" s="104">
        <f t="shared" si="2"/>
        <v>0</v>
      </c>
      <c r="T31" s="142"/>
      <c r="U31" s="109"/>
      <c r="V31" s="108">
        <f t="shared" si="3"/>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4">D34+E34</f>
        <v>0</v>
      </c>
      <c r="G34" s="121"/>
      <c r="H34" s="121"/>
      <c r="I34" s="121">
        <f t="shared" ref="I34:I46" si="5">G34+H34</f>
        <v>0</v>
      </c>
      <c r="J34" s="121">
        <f t="shared" ref="J34:J46" si="6">F34+I34</f>
        <v>0</v>
      </c>
      <c r="M34"/>
      <c r="N34"/>
      <c r="O34"/>
    </row>
    <row r="35" spans="1:15" ht="31.5" customHeight="1" x14ac:dyDescent="0.25">
      <c r="A35" s="130" t="s">
        <v>183</v>
      </c>
      <c r="B35" s="130"/>
      <c r="C35" s="25" t="s">
        <v>179</v>
      </c>
      <c r="D35" s="121"/>
      <c r="E35" s="121"/>
      <c r="F35" s="121">
        <f t="shared" si="4"/>
        <v>0</v>
      </c>
      <c r="G35" s="121"/>
      <c r="H35" s="121"/>
      <c r="I35" s="121">
        <f t="shared" si="5"/>
        <v>0</v>
      </c>
      <c r="J35" s="121">
        <f t="shared" si="6"/>
        <v>0</v>
      </c>
    </row>
    <row r="36" spans="1:15" ht="31.5" customHeight="1" x14ac:dyDescent="0.25">
      <c r="A36" s="130"/>
      <c r="B36" s="130"/>
      <c r="C36" s="25" t="s">
        <v>181</v>
      </c>
      <c r="D36" s="121"/>
      <c r="E36" s="121"/>
      <c r="F36" s="121">
        <f t="shared" si="4"/>
        <v>0</v>
      </c>
      <c r="G36" s="121"/>
      <c r="H36" s="121"/>
      <c r="I36" s="121">
        <f t="shared" si="5"/>
        <v>0</v>
      </c>
      <c r="J36" s="121">
        <f t="shared" si="6"/>
        <v>0</v>
      </c>
    </row>
    <row r="37" spans="1:15" ht="31.5" customHeight="1" x14ac:dyDescent="0.25">
      <c r="A37" s="130" t="s">
        <v>185</v>
      </c>
      <c r="B37" s="130"/>
      <c r="C37" s="25" t="s">
        <v>179</v>
      </c>
      <c r="D37" s="121"/>
      <c r="E37" s="121"/>
      <c r="F37" s="121">
        <f t="shared" si="4"/>
        <v>0</v>
      </c>
      <c r="G37" s="121"/>
      <c r="H37" s="121"/>
      <c r="I37" s="121">
        <f t="shared" si="5"/>
        <v>0</v>
      </c>
      <c r="J37" s="121">
        <f t="shared" si="6"/>
        <v>0</v>
      </c>
    </row>
    <row r="38" spans="1:15" ht="31.5" customHeight="1" x14ac:dyDescent="0.25">
      <c r="A38" s="130"/>
      <c r="B38" s="130"/>
      <c r="C38" s="25" t="s">
        <v>181</v>
      </c>
      <c r="D38" s="121"/>
      <c r="E38" s="121"/>
      <c r="F38" s="121">
        <f t="shared" si="4"/>
        <v>0</v>
      </c>
      <c r="G38" s="121"/>
      <c r="H38" s="121"/>
      <c r="I38" s="121">
        <f t="shared" si="5"/>
        <v>0</v>
      </c>
      <c r="J38" s="121">
        <f t="shared" si="6"/>
        <v>0</v>
      </c>
    </row>
    <row r="39" spans="1:15" ht="31.5" customHeight="1" x14ac:dyDescent="0.25">
      <c r="A39" s="147" t="s">
        <v>186</v>
      </c>
      <c r="B39" s="130"/>
      <c r="C39" s="25" t="s">
        <v>179</v>
      </c>
      <c r="D39" s="121"/>
      <c r="E39" s="121"/>
      <c r="F39" s="121">
        <f t="shared" si="4"/>
        <v>0</v>
      </c>
      <c r="G39" s="121"/>
      <c r="H39" s="121"/>
      <c r="I39" s="121">
        <f t="shared" si="5"/>
        <v>0</v>
      </c>
      <c r="J39" s="121">
        <f t="shared" si="6"/>
        <v>0</v>
      </c>
    </row>
    <row r="40" spans="1:15" ht="31.5" customHeight="1" x14ac:dyDescent="0.25">
      <c r="A40" s="149"/>
      <c r="B40" s="130"/>
      <c r="C40" s="25" t="s">
        <v>181</v>
      </c>
      <c r="D40" s="121"/>
      <c r="E40" s="121"/>
      <c r="F40" s="121">
        <f t="shared" si="4"/>
        <v>0</v>
      </c>
      <c r="G40" s="121"/>
      <c r="H40" s="121"/>
      <c r="I40" s="121">
        <f t="shared" si="5"/>
        <v>0</v>
      </c>
      <c r="J40" s="121">
        <f t="shared" si="6"/>
        <v>0</v>
      </c>
    </row>
    <row r="41" spans="1:15" ht="31.5" customHeight="1" x14ac:dyDescent="0.25">
      <c r="A41" s="147" t="s">
        <v>187</v>
      </c>
      <c r="B41" s="130"/>
      <c r="C41" s="25" t="s">
        <v>179</v>
      </c>
      <c r="D41" s="121"/>
      <c r="E41" s="121"/>
      <c r="F41" s="121">
        <f t="shared" si="4"/>
        <v>0</v>
      </c>
      <c r="G41" s="121"/>
      <c r="H41" s="121"/>
      <c r="I41" s="121">
        <f t="shared" si="5"/>
        <v>0</v>
      </c>
      <c r="J41" s="121">
        <f t="shared" si="6"/>
        <v>0</v>
      </c>
    </row>
    <row r="42" spans="1:15" ht="31.5" customHeight="1" x14ac:dyDescent="0.25">
      <c r="A42" s="149"/>
      <c r="B42" s="130"/>
      <c r="C42" s="25" t="s">
        <v>181</v>
      </c>
      <c r="D42" s="121"/>
      <c r="E42" s="121"/>
      <c r="F42" s="121">
        <f t="shared" si="4"/>
        <v>0</v>
      </c>
      <c r="G42" s="121"/>
      <c r="H42" s="121"/>
      <c r="I42" s="121">
        <f t="shared" si="5"/>
        <v>0</v>
      </c>
      <c r="J42" s="121">
        <f t="shared" si="6"/>
        <v>0</v>
      </c>
    </row>
    <row r="43" spans="1:15" ht="31.5" customHeight="1" x14ac:dyDescent="0.25">
      <c r="A43" s="147" t="s">
        <v>188</v>
      </c>
      <c r="B43" s="130"/>
      <c r="C43" s="25" t="s">
        <v>179</v>
      </c>
      <c r="D43" s="121"/>
      <c r="E43" s="121"/>
      <c r="F43" s="121">
        <f t="shared" si="4"/>
        <v>0</v>
      </c>
      <c r="G43" s="121"/>
      <c r="H43" s="121"/>
      <c r="I43" s="121">
        <f t="shared" si="5"/>
        <v>0</v>
      </c>
      <c r="J43" s="121">
        <f t="shared" si="6"/>
        <v>0</v>
      </c>
    </row>
    <row r="44" spans="1:15" ht="31.5" customHeight="1" x14ac:dyDescent="0.25">
      <c r="A44" s="149"/>
      <c r="B44" s="130"/>
      <c r="C44" s="25" t="s">
        <v>181</v>
      </c>
      <c r="D44" s="121"/>
      <c r="E44" s="121"/>
      <c r="F44" s="121">
        <f t="shared" si="4"/>
        <v>0</v>
      </c>
      <c r="G44" s="121"/>
      <c r="H44" s="121"/>
      <c r="I44" s="121">
        <f t="shared" si="5"/>
        <v>0</v>
      </c>
      <c r="J44" s="121">
        <f t="shared" si="6"/>
        <v>0</v>
      </c>
    </row>
    <row r="45" spans="1:15" ht="31.5" customHeight="1" x14ac:dyDescent="0.25">
      <c r="A45" s="147" t="s">
        <v>189</v>
      </c>
      <c r="B45" s="130"/>
      <c r="C45" s="25" t="s">
        <v>179</v>
      </c>
      <c r="D45" s="121"/>
      <c r="E45" s="121"/>
      <c r="F45" s="121">
        <f t="shared" si="4"/>
        <v>0</v>
      </c>
      <c r="G45" s="121"/>
      <c r="H45" s="121"/>
      <c r="I45" s="121">
        <f t="shared" si="5"/>
        <v>0</v>
      </c>
      <c r="J45" s="121">
        <f t="shared" si="6"/>
        <v>0</v>
      </c>
    </row>
    <row r="46" spans="1:15" ht="31.5" customHeight="1" x14ac:dyDescent="0.25">
      <c r="A46" s="149"/>
      <c r="B46" s="130"/>
      <c r="C46" s="25" t="s">
        <v>181</v>
      </c>
      <c r="D46" s="121"/>
      <c r="E46" s="121"/>
      <c r="F46" s="121">
        <f t="shared" si="4"/>
        <v>0</v>
      </c>
      <c r="G46" s="121"/>
      <c r="H46" s="121"/>
      <c r="I46" s="121">
        <f t="shared" si="5"/>
        <v>0</v>
      </c>
      <c r="J46" s="121">
        <f t="shared" si="6"/>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1">
    <mergeCell ref="H8:H9"/>
    <mergeCell ref="I8:I9"/>
    <mergeCell ref="A5:A6"/>
    <mergeCell ref="B5:B6"/>
    <mergeCell ref="E5:E6"/>
    <mergeCell ref="H5:H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H25:H26"/>
    <mergeCell ref="I25:I26"/>
    <mergeCell ref="K20:K21"/>
    <mergeCell ref="A22:A23"/>
    <mergeCell ref="B22:B23"/>
    <mergeCell ref="E22:E23"/>
    <mergeCell ref="H22:H23"/>
    <mergeCell ref="I22:I23"/>
    <mergeCell ref="K22:K23"/>
    <mergeCell ref="W5:W6"/>
    <mergeCell ref="N3:N4"/>
    <mergeCell ref="Q3:Q4"/>
    <mergeCell ref="R3:R4"/>
    <mergeCell ref="T3:T4"/>
    <mergeCell ref="W3:W4"/>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N7:O7"/>
    <mergeCell ref="Q7:R7"/>
    <mergeCell ref="N8:N9"/>
    <mergeCell ref="Q8:Q9"/>
    <mergeCell ref="R8:R9"/>
    <mergeCell ref="N5:N6"/>
    <mergeCell ref="Q5:Q6"/>
    <mergeCell ref="R5:R6"/>
    <mergeCell ref="T5:T6"/>
    <mergeCell ref="N13:O13"/>
    <mergeCell ref="Q13:R13"/>
    <mergeCell ref="N14:N15"/>
    <mergeCell ref="Q14:Q15"/>
    <mergeCell ref="R14:R15"/>
    <mergeCell ref="T8:T9"/>
    <mergeCell ref="W8:W9"/>
    <mergeCell ref="N10:O10"/>
    <mergeCell ref="Q10:R10"/>
    <mergeCell ref="N11:N12"/>
    <mergeCell ref="Q11:Q12"/>
    <mergeCell ref="R11:R12"/>
    <mergeCell ref="T11:T12"/>
    <mergeCell ref="W11:W12"/>
    <mergeCell ref="N19:O19"/>
    <mergeCell ref="Q19:R19"/>
    <mergeCell ref="N20:N21"/>
    <mergeCell ref="Q20:Q21"/>
    <mergeCell ref="R20:R21"/>
    <mergeCell ref="T14:T15"/>
    <mergeCell ref="W14:W15"/>
    <mergeCell ref="N16:O16"/>
    <mergeCell ref="Q16:R16"/>
    <mergeCell ref="N17:N18"/>
    <mergeCell ref="Q17:Q18"/>
    <mergeCell ref="R17:R18"/>
    <mergeCell ref="T17:T18"/>
    <mergeCell ref="W17:W18"/>
    <mergeCell ref="N24:O24"/>
    <mergeCell ref="Q24:R24"/>
    <mergeCell ref="N25:N26"/>
    <mergeCell ref="Q25:Q26"/>
    <mergeCell ref="R25:R26"/>
    <mergeCell ref="T20:T21"/>
    <mergeCell ref="W20:W21"/>
    <mergeCell ref="N22:N23"/>
    <mergeCell ref="Q22:Q23"/>
    <mergeCell ref="R22:R23"/>
    <mergeCell ref="T22:T23"/>
    <mergeCell ref="W22:W23"/>
    <mergeCell ref="N30:N31"/>
    <mergeCell ref="Q30:Q31"/>
    <mergeCell ref="R30:R31"/>
    <mergeCell ref="T30:T31"/>
    <mergeCell ref="W30:W31"/>
    <mergeCell ref="T25:T26"/>
    <mergeCell ref="W25:W26"/>
    <mergeCell ref="N28:N29"/>
    <mergeCell ref="Q28:Q29"/>
    <mergeCell ref="R28:R29"/>
    <mergeCell ref="T28:T29"/>
    <mergeCell ref="W28:W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G1" zoomScale="106" zoomScaleNormal="106" workbookViewId="0">
      <pane ySplit="1" topLeftCell="A2" activePane="bottomLeft" state="frozen"/>
      <selection activeCell="B45" sqref="B45:B46"/>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f>'شهید رجایی نجف آبد'!D3+'بیمارستان شهید مطهری فولادشهر'!D3+'امیرالمومنین اصفهان'!D3+اصفهان!D3+صدوقی!D3+'577 ارتش'!D3</f>
        <v>0</v>
      </c>
      <c r="E3" s="131" t="s">
        <v>6</v>
      </c>
      <c r="F3" s="23" t="e">
        <f>(D3/D4)*50</f>
        <v>#DIV/0!</v>
      </c>
      <c r="G3" s="28">
        <f>'شهید رجایی نجف آبد'!G3+'بیمارستان شهید مطهری فولادشهر'!G3+'امیرالمومنین اصفهان'!G3+اصفهان!G3+صدوقی!G3+'577 ارتش'!G3</f>
        <v>0</v>
      </c>
      <c r="H3" s="131" t="s">
        <v>6</v>
      </c>
      <c r="I3" s="131" t="e">
        <f>(G3/G4)*50</f>
        <v>#DIV/0!</v>
      </c>
      <c r="J3" s="104">
        <f t="shared" ref="J3:J31" si="0">G3+D3</f>
        <v>0</v>
      </c>
      <c r="K3" s="131" t="s">
        <v>6</v>
      </c>
      <c r="L3" s="23" t="e">
        <f>(J3/J4)*50</f>
        <v>#DIV/0!</v>
      </c>
      <c r="M3" s="28">
        <f>'شهید رجایی نجف آبد'!M3+'بیمارستان شهید مطهری فولادشهر'!M3+'امیرالمومنین اصفهان'!M3+اصفهان!M3+صدوقی!M3+'577 ارتش'!M3</f>
        <v>0</v>
      </c>
      <c r="N3" s="131" t="s">
        <v>6</v>
      </c>
      <c r="O3" s="23" t="e">
        <f>(M3/M4)*50</f>
        <v>#DIV/0!</v>
      </c>
      <c r="P3" s="28">
        <f>'شهید رجایی نجف آبد'!P3+'بیمارستان شهید مطهری فولادشهر'!P3+'امیرالمومنین اصفهان'!P3+اصفهان!P3+صدوقی!P3+'577 ارتش'!P3</f>
        <v>0</v>
      </c>
      <c r="Q3" s="131" t="s">
        <v>6</v>
      </c>
      <c r="R3" s="138" t="e">
        <f>(P3/P4)*50</f>
        <v>#DIV/0!</v>
      </c>
      <c r="S3" s="104">
        <f t="shared" ref="S3:S4" si="1">P3+M3</f>
        <v>0</v>
      </c>
      <c r="T3" s="141" t="s">
        <v>6</v>
      </c>
      <c r="U3" s="109" t="e">
        <f>(S3/S4)*50</f>
        <v>#DIV/0!</v>
      </c>
      <c r="V3" s="108">
        <f>S3+J3</f>
        <v>0</v>
      </c>
      <c r="W3" s="141" t="s">
        <v>6</v>
      </c>
      <c r="X3" s="60" t="e">
        <f>(V3/V4)*50</f>
        <v>#DIV/0!</v>
      </c>
    </row>
    <row r="4" spans="1:24" ht="37.5" customHeight="1" x14ac:dyDescent="0.25">
      <c r="A4" s="156"/>
      <c r="B4" s="157"/>
      <c r="C4" s="4" t="s">
        <v>5</v>
      </c>
      <c r="D4" s="28">
        <f>'شهید رجایی نجف آبد'!D4+'بیمارستان شهید مطهری فولادشهر'!D4+'امیرالمومنین اصفهان'!D4+اصفهان!D4+صدوقی!D4+'577 ارتش'!D4</f>
        <v>0</v>
      </c>
      <c r="E4" s="134"/>
      <c r="F4" s="24"/>
      <c r="G4" s="28">
        <f>'شهید رجایی نجف آبد'!G4+'بیمارستان شهید مطهری فولادشهر'!G4+'امیرالمومنین اصفهان'!G4+اصفهان!G4+صدوقی!G4+'577 ارتش'!G4</f>
        <v>0</v>
      </c>
      <c r="H4" s="134"/>
      <c r="I4" s="134"/>
      <c r="J4" s="104">
        <f t="shared" si="0"/>
        <v>0</v>
      </c>
      <c r="K4" s="134"/>
      <c r="L4" s="24"/>
      <c r="M4" s="28">
        <f>'شهید رجایی نجف آبد'!M4+'بیمارستان شهید مطهری فولادشهر'!M4+'امیرالمومنین اصفهان'!M4+اصفهان!M4+صدوقی!M4+'577 ارتش'!M4</f>
        <v>0</v>
      </c>
      <c r="N4" s="134"/>
      <c r="O4" s="24"/>
      <c r="P4" s="28">
        <f>'شهید رجایی نجف آبد'!P4+'بیمارستان شهید مطهری فولادشهر'!P4+'امیرالمومنین اصفهان'!P4+اصفهان!P4+صدوقی!P4+'577 ارتش'!P4</f>
        <v>0</v>
      </c>
      <c r="Q4" s="134"/>
      <c r="R4" s="139"/>
      <c r="S4" s="104">
        <f t="shared" si="1"/>
        <v>0</v>
      </c>
      <c r="T4" s="142"/>
      <c r="U4" s="110"/>
      <c r="V4" s="108">
        <f>S4+J4</f>
        <v>0</v>
      </c>
      <c r="W4" s="142"/>
      <c r="X4" s="24"/>
    </row>
    <row r="5" spans="1:24" ht="49.5" customHeight="1" x14ac:dyDescent="0.25">
      <c r="A5" s="135">
        <v>2</v>
      </c>
      <c r="B5" s="157" t="s">
        <v>7</v>
      </c>
      <c r="C5" s="3" t="s">
        <v>8</v>
      </c>
      <c r="D5" s="28">
        <f>'شهید رجایی نجف آبد'!D5+'بیمارستان شهید مطهری فولادشهر'!D5+'امیرالمومنین اصفهان'!D5+اصفهان!D5+صدوقی!D5+'577 ارتش'!D5</f>
        <v>0</v>
      </c>
      <c r="E5" s="131" t="s">
        <v>10</v>
      </c>
      <c r="F5" s="23" t="e">
        <f>(D5/D6)*100</f>
        <v>#DIV/0!</v>
      </c>
      <c r="G5" s="28">
        <f>'شهید رجایی نجف آبد'!G5+'بیمارستان شهید مطهری فولادشهر'!G5+'امیرالمومنین اصفهان'!G5+اصفهان!G5+صدوقی!G5+'577 ارتش'!G5</f>
        <v>0</v>
      </c>
      <c r="H5" s="131" t="s">
        <v>10</v>
      </c>
      <c r="I5" s="131" t="e">
        <f>(G5/G6)*100</f>
        <v>#DIV/0!</v>
      </c>
      <c r="J5" s="104">
        <f t="shared" si="0"/>
        <v>0</v>
      </c>
      <c r="K5" s="131" t="s">
        <v>10</v>
      </c>
      <c r="L5" s="23" t="e">
        <f>(J5/J6)*100</f>
        <v>#DIV/0!</v>
      </c>
      <c r="M5" s="28">
        <f>'شهید رجایی نجف آبد'!M5+'بیمارستان شهید مطهری فولادشهر'!M5+'امیرالمومنین اصفهان'!M5+اصفهان!M5+صدوقی!M5+'577 ارتش'!M5</f>
        <v>0</v>
      </c>
      <c r="N5" s="131" t="s">
        <v>10</v>
      </c>
      <c r="O5" s="23" t="e">
        <f>(M5/M6)*100</f>
        <v>#DIV/0!</v>
      </c>
      <c r="P5" s="28">
        <f>'شهید رجایی نجف آبد'!P5+'بیمارستان شهید مطهری فولادشهر'!P5+'امیرالمومنین اصفهان'!P5+اصفهان!P5+صدوقی!P5+'577 ارتش'!P5</f>
        <v>0</v>
      </c>
      <c r="Q5" s="131" t="s">
        <v>10</v>
      </c>
      <c r="R5" s="138" t="e">
        <f>(P5/P6)*100</f>
        <v>#DIV/0!</v>
      </c>
      <c r="S5" s="104">
        <f>P5+M5</f>
        <v>0</v>
      </c>
      <c r="T5" s="141" t="s">
        <v>10</v>
      </c>
      <c r="U5" s="109" t="e">
        <f>(S5/S6)*100</f>
        <v>#DIV/0!</v>
      </c>
      <c r="V5" s="108">
        <f>S5+J5</f>
        <v>0</v>
      </c>
      <c r="W5" s="141" t="s">
        <v>10</v>
      </c>
      <c r="X5" s="60" t="e">
        <f>(V5/V6)*100</f>
        <v>#DIV/0!</v>
      </c>
    </row>
    <row r="6" spans="1:24" ht="44.25" customHeight="1" x14ac:dyDescent="0.25">
      <c r="A6" s="136"/>
      <c r="B6" s="157"/>
      <c r="C6" s="4" t="s">
        <v>9</v>
      </c>
      <c r="D6" s="28">
        <f>'شهید رجایی نجف آبد'!D6+'بیمارستان شهید مطهری فولادشهر'!D6+'امیرالمومنین اصفهان'!D6+اصفهان!D6+صدوقی!D6+'577 ارتش'!D6</f>
        <v>0</v>
      </c>
      <c r="E6" s="134"/>
      <c r="F6" s="24"/>
      <c r="G6" s="28">
        <f>'شهید رجایی نجف آبد'!G6+'بیمارستان شهید مطهری فولادشهر'!G6+'امیرالمومنین اصفهان'!G6+اصفهان!G6+صدوقی!G6+'577 ارتش'!G6</f>
        <v>0</v>
      </c>
      <c r="H6" s="134"/>
      <c r="I6" s="134"/>
      <c r="J6" s="104">
        <f t="shared" si="0"/>
        <v>0</v>
      </c>
      <c r="K6" s="134"/>
      <c r="L6" s="24"/>
      <c r="M6" s="28">
        <f>'شهید رجایی نجف آبد'!M6+'بیمارستان شهید مطهری فولادشهر'!M6+'امیرالمومنین اصفهان'!M6+اصفهان!M6+صدوقی!M6+'577 ارتش'!M6</f>
        <v>0</v>
      </c>
      <c r="N6" s="134"/>
      <c r="O6" s="24"/>
      <c r="P6" s="28">
        <f>'شهید رجایی نجف آبد'!P6+'بیمارستان شهید مطهری فولادشهر'!P6+'امیرالمومنین اصفهان'!P6+اصفهان!P6+صدوقی!P6+'577 ارتش'!P6</f>
        <v>0</v>
      </c>
      <c r="Q6" s="134"/>
      <c r="R6" s="139"/>
      <c r="S6" s="104">
        <f t="shared" ref="S6:S31" si="2">P6+M6</f>
        <v>0</v>
      </c>
      <c r="T6" s="142"/>
      <c r="U6" s="109"/>
      <c r="V6" s="108">
        <f t="shared" ref="V6:V31" si="3">S6+J6</f>
        <v>0</v>
      </c>
      <c r="W6" s="142"/>
      <c r="X6" s="60"/>
    </row>
    <row r="7" spans="1:24" ht="42" customHeight="1" x14ac:dyDescent="0.25">
      <c r="A7" s="135">
        <v>3</v>
      </c>
      <c r="B7" s="130" t="s">
        <v>11</v>
      </c>
      <c r="C7" s="19" t="s">
        <v>39</v>
      </c>
      <c r="D7" s="28">
        <f>'شهید رجایی نجف آبد'!D7+'بیمارستان شهید مطهری فولادشهر'!D7+'امیرالمومنین اصفهان'!D7+اصفهان!D7+صدوقی!D7+'577 ارتش'!D7</f>
        <v>0</v>
      </c>
      <c r="E7" s="133" t="s">
        <v>47</v>
      </c>
      <c r="F7" s="133"/>
      <c r="G7" s="28">
        <f>'شهید رجایی نجف آبد'!G7+'بیمارستان شهید مطهری فولادشهر'!G7+'امیرالمومنین اصفهان'!G7+اصفهان!G7+صدوقی!G7+'577 ارتش'!G7</f>
        <v>0</v>
      </c>
      <c r="H7" s="133" t="s">
        <v>47</v>
      </c>
      <c r="I7" s="133"/>
      <c r="J7" s="104">
        <f t="shared" si="0"/>
        <v>0</v>
      </c>
      <c r="K7" s="25" t="s">
        <v>47</v>
      </c>
      <c r="L7" s="19"/>
      <c r="M7" s="28">
        <f>'شهید رجایی نجف آبد'!M7+'بیمارستان شهید مطهری فولادشهر'!M7+'امیرالمومنین اصفهان'!M7+اصفهان!M7+صدوقی!M7+'577 ارتش'!M7</f>
        <v>0</v>
      </c>
      <c r="N7" s="133" t="s">
        <v>47</v>
      </c>
      <c r="O7" s="133"/>
      <c r="P7" s="28">
        <f>'شهید رجایی نجف آبد'!P7+'بیمارستان شهید مطهری فولادشهر'!P7+'امیرالمومنین اصفهان'!P7+اصفهان!P7+صدوقی!P7+'577 ارتش'!P7</f>
        <v>0</v>
      </c>
      <c r="Q7" s="133" t="s">
        <v>47</v>
      </c>
      <c r="R7" s="137"/>
      <c r="S7" s="104">
        <f t="shared" si="2"/>
        <v>0</v>
      </c>
      <c r="T7" s="106" t="s">
        <v>47</v>
      </c>
      <c r="U7" s="109"/>
      <c r="V7" s="108">
        <f t="shared" si="3"/>
        <v>0</v>
      </c>
      <c r="W7" s="106" t="s">
        <v>47</v>
      </c>
      <c r="X7" s="60"/>
    </row>
    <row r="8" spans="1:24" ht="39.75" customHeight="1" x14ac:dyDescent="0.25">
      <c r="A8" s="146"/>
      <c r="B8" s="130"/>
      <c r="C8" s="3" t="s">
        <v>12</v>
      </c>
      <c r="D8" s="28">
        <f>'شهید رجایی نجف آبد'!D8+'بیمارستان شهید مطهری فولادشهر'!D8+'امیرالمومنین اصفهان'!D8+اصفهان!D8+صدوقی!D8+'577 ارتش'!D8</f>
        <v>0</v>
      </c>
      <c r="E8" s="132" t="s">
        <v>14</v>
      </c>
      <c r="F8" s="23" t="e">
        <f>(D8/D9)*100</f>
        <v>#DIV/0!</v>
      </c>
      <c r="G8" s="28">
        <f>'شهید رجایی نجف آبد'!G8+'بیمارستان شهید مطهری فولادشهر'!G8+'امیرالمومنین اصفهان'!G8+اصفهان!G8+صدوقی!G8+'577 ارتش'!G8</f>
        <v>0</v>
      </c>
      <c r="H8" s="132" t="s">
        <v>14</v>
      </c>
      <c r="I8" s="131" t="e">
        <f>(G8/G9)*100</f>
        <v>#DIV/0!</v>
      </c>
      <c r="J8" s="104">
        <f t="shared" si="0"/>
        <v>0</v>
      </c>
      <c r="K8" s="132" t="s">
        <v>14</v>
      </c>
      <c r="L8" s="23" t="e">
        <f>(J8/J9)*100</f>
        <v>#DIV/0!</v>
      </c>
      <c r="M8" s="28">
        <f>'شهید رجایی نجف آبد'!M8+'بیمارستان شهید مطهری فولادشهر'!M8+'امیرالمومنین اصفهان'!M8+اصفهان!M8+صدوقی!M8+'577 ارتش'!M8</f>
        <v>0</v>
      </c>
      <c r="N8" s="132" t="s">
        <v>14</v>
      </c>
      <c r="O8" s="23" t="e">
        <f>(M8/M9)*100</f>
        <v>#DIV/0!</v>
      </c>
      <c r="P8" s="28">
        <f>'شهید رجایی نجف آبد'!P8+'بیمارستان شهید مطهری فولادشهر'!P8+'امیرالمومنین اصفهان'!P8+اصفهان!P8+صدوقی!P8+'577 ارتش'!P8</f>
        <v>0</v>
      </c>
      <c r="Q8" s="132" t="s">
        <v>14</v>
      </c>
      <c r="R8" s="138" t="e">
        <f>(P8/P9)*100</f>
        <v>#DIV/0!</v>
      </c>
      <c r="S8" s="104">
        <f t="shared" si="2"/>
        <v>0</v>
      </c>
      <c r="T8" s="145" t="s">
        <v>14</v>
      </c>
      <c r="U8" s="109" t="e">
        <f>(S8/S9)*100</f>
        <v>#DIV/0!</v>
      </c>
      <c r="V8" s="108">
        <f t="shared" si="3"/>
        <v>0</v>
      </c>
      <c r="W8" s="145" t="s">
        <v>14</v>
      </c>
      <c r="X8" s="60" t="e">
        <f>(V8/V9)*100</f>
        <v>#DIV/0!</v>
      </c>
    </row>
    <row r="9" spans="1:24" ht="38.25" customHeight="1" x14ac:dyDescent="0.25">
      <c r="A9" s="136"/>
      <c r="B9" s="130"/>
      <c r="C9" s="4" t="s">
        <v>13</v>
      </c>
      <c r="D9" s="28">
        <f>'شهید رجایی نجف آبد'!D9+'بیمارستان شهید مطهری فولادشهر'!D9+'امیرالمومنین اصفهان'!D9+اصفهان!D9+صدوقی!D9+'577 ارتش'!D9</f>
        <v>0</v>
      </c>
      <c r="E9" s="134"/>
      <c r="F9" s="24"/>
      <c r="G9" s="28">
        <f>'شهید رجایی نجف آبد'!G9+'بیمارستان شهید مطهری فولادشهر'!G9+'امیرالمومنین اصفهان'!G9+اصفهان!G9+صدوقی!G9+'577 ارتش'!G9</f>
        <v>0</v>
      </c>
      <c r="H9" s="134"/>
      <c r="I9" s="134"/>
      <c r="J9" s="104">
        <f t="shared" si="0"/>
        <v>0</v>
      </c>
      <c r="K9" s="134"/>
      <c r="L9" s="24"/>
      <c r="M9" s="28">
        <f>'شهید رجایی نجف آبد'!M9+'بیمارستان شهید مطهری فولادشهر'!M9+'امیرالمومنین اصفهان'!M9+اصفهان!M9+صدوقی!M9+'577 ارتش'!M9</f>
        <v>0</v>
      </c>
      <c r="N9" s="134"/>
      <c r="O9" s="24"/>
      <c r="P9" s="28">
        <f>'شهید رجایی نجف آبد'!P9+'بیمارستان شهید مطهری فولادشهر'!P9+'امیرالمومنین اصفهان'!P9+اصفهان!P9+صدوقی!P9+'577 ارتش'!P9</f>
        <v>0</v>
      </c>
      <c r="Q9" s="134"/>
      <c r="R9" s="139"/>
      <c r="S9" s="104">
        <f t="shared" si="2"/>
        <v>0</v>
      </c>
      <c r="T9" s="142"/>
      <c r="U9" s="109"/>
      <c r="V9" s="108">
        <f t="shared" si="3"/>
        <v>0</v>
      </c>
      <c r="W9" s="142"/>
      <c r="X9" s="60"/>
    </row>
    <row r="10" spans="1:24" ht="58.5" customHeight="1" x14ac:dyDescent="0.25">
      <c r="A10" s="135">
        <v>4</v>
      </c>
      <c r="B10" s="150" t="s">
        <v>15</v>
      </c>
      <c r="C10" s="19" t="s">
        <v>40</v>
      </c>
      <c r="D10" s="28">
        <f>'شهید رجایی نجف آبد'!D10+'بیمارستان شهید مطهری فولادشهر'!D10+'امیرالمومنین اصفهان'!D10+اصفهان!D10+صدوقی!D10+'577 ارتش'!D10</f>
        <v>0</v>
      </c>
      <c r="E10" s="133" t="s">
        <v>48</v>
      </c>
      <c r="F10" s="133"/>
      <c r="G10" s="28">
        <f>'شهید رجایی نجف آبد'!G10+'بیمارستان شهید مطهری فولادشهر'!G10+'امیرالمومنین اصفهان'!G10+اصفهان!G10+صدوقی!G10+'577 ارتش'!G10</f>
        <v>0</v>
      </c>
      <c r="H10" s="133" t="s">
        <v>48</v>
      </c>
      <c r="I10" s="133"/>
      <c r="J10" s="104">
        <f t="shared" si="0"/>
        <v>0</v>
      </c>
      <c r="K10" s="25" t="s">
        <v>48</v>
      </c>
      <c r="L10" s="19"/>
      <c r="M10" s="28">
        <f>'شهید رجایی نجف آبد'!M10+'بیمارستان شهید مطهری فولادشهر'!M10+'امیرالمومنین اصفهان'!M10+اصفهان!M10+صدوقی!M10+'577 ارتش'!M10</f>
        <v>0</v>
      </c>
      <c r="N10" s="133" t="s">
        <v>48</v>
      </c>
      <c r="O10" s="133"/>
      <c r="P10" s="28">
        <f>'شهید رجایی نجف آبد'!P10+'بیمارستان شهید مطهری فولادشهر'!P10+'امیرالمومنین اصفهان'!P10+اصفهان!P10+صدوقی!P10+'577 ارتش'!P10</f>
        <v>0</v>
      </c>
      <c r="Q10" s="133" t="s">
        <v>48</v>
      </c>
      <c r="R10" s="137"/>
      <c r="S10" s="104">
        <f t="shared" si="2"/>
        <v>0</v>
      </c>
      <c r="T10" s="106" t="s">
        <v>48</v>
      </c>
      <c r="U10" s="109"/>
      <c r="V10" s="108">
        <f t="shared" si="3"/>
        <v>0</v>
      </c>
      <c r="W10" s="106" t="s">
        <v>48</v>
      </c>
      <c r="X10" s="60"/>
    </row>
    <row r="11" spans="1:24" ht="58.5" customHeight="1" x14ac:dyDescent="0.25">
      <c r="A11" s="146"/>
      <c r="B11" s="151"/>
      <c r="C11" s="3" t="s">
        <v>16</v>
      </c>
      <c r="D11" s="28">
        <f>'شهید رجایی نجف آبد'!D11+'بیمارستان شهید مطهری فولادشهر'!D11+'امیرالمومنین اصفهان'!D11+اصفهان!D11+صدوقی!D11+'577 ارتش'!D11</f>
        <v>0</v>
      </c>
      <c r="E11" s="132" t="s">
        <v>18</v>
      </c>
      <c r="F11" s="23" t="e">
        <f>(D11/D12)*100</f>
        <v>#DIV/0!</v>
      </c>
      <c r="G11" s="28">
        <f>'شهید رجایی نجف آبد'!G11+'بیمارستان شهید مطهری فولادشهر'!G11+'امیرالمومنین اصفهان'!G11+اصفهان!G11+صدوقی!G11+'577 ارتش'!G11</f>
        <v>0</v>
      </c>
      <c r="H11" s="132" t="s">
        <v>18</v>
      </c>
      <c r="I11" s="131" t="e">
        <f>(G11/G12)*100</f>
        <v>#DIV/0!</v>
      </c>
      <c r="J11" s="104">
        <f t="shared" si="0"/>
        <v>0</v>
      </c>
      <c r="K11" s="132" t="s">
        <v>18</v>
      </c>
      <c r="L11" s="23" t="e">
        <f>(J11/J12)*100</f>
        <v>#DIV/0!</v>
      </c>
      <c r="M11" s="28">
        <f>'شهید رجایی نجف آبد'!M11+'بیمارستان شهید مطهری فولادشهر'!M11+'امیرالمومنین اصفهان'!M11+اصفهان!M11+صدوقی!M11+'577 ارتش'!M11</f>
        <v>0</v>
      </c>
      <c r="N11" s="132" t="s">
        <v>18</v>
      </c>
      <c r="O11" s="23" t="e">
        <f>(M11/M12)*100</f>
        <v>#DIV/0!</v>
      </c>
      <c r="P11" s="28">
        <f>'شهید رجایی نجف آبد'!P11+'بیمارستان شهید مطهری فولادشهر'!P11+'امیرالمومنین اصفهان'!P11+اصفهان!P11+صدوقی!P11+'577 ارتش'!P11</f>
        <v>0</v>
      </c>
      <c r="Q11" s="132" t="s">
        <v>18</v>
      </c>
      <c r="R11" s="138" t="e">
        <f>(P11/P12)*100</f>
        <v>#DIV/0!</v>
      </c>
      <c r="S11" s="104">
        <f t="shared" si="2"/>
        <v>0</v>
      </c>
      <c r="T11" s="145" t="s">
        <v>18</v>
      </c>
      <c r="U11" s="109" t="e">
        <f>(S11/S12)*100</f>
        <v>#DIV/0!</v>
      </c>
      <c r="V11" s="108">
        <f t="shared" si="3"/>
        <v>0</v>
      </c>
      <c r="W11" s="145" t="s">
        <v>18</v>
      </c>
      <c r="X11" s="60" t="e">
        <f>(V11/V12)*100</f>
        <v>#DIV/0!</v>
      </c>
    </row>
    <row r="12" spans="1:24" ht="58.5" customHeight="1" x14ac:dyDescent="0.25">
      <c r="A12" s="136"/>
      <c r="B12" s="152"/>
      <c r="C12" s="4" t="s">
        <v>17</v>
      </c>
      <c r="D12" s="28">
        <f>'شهید رجایی نجف آبد'!D12+'بیمارستان شهید مطهری فولادشهر'!D12+'امیرالمومنین اصفهان'!D12+اصفهان!D12+صدوقی!D12+'577 ارتش'!D12</f>
        <v>0</v>
      </c>
      <c r="E12" s="134"/>
      <c r="F12" s="24"/>
      <c r="G12" s="28">
        <f>'شهید رجایی نجف آبد'!G12+'بیمارستان شهید مطهری فولادشهر'!G12+'امیرالمومنین اصفهان'!G12+اصفهان!G12+صدوقی!G12+'577 ارتش'!G12</f>
        <v>0</v>
      </c>
      <c r="H12" s="134"/>
      <c r="I12" s="134"/>
      <c r="J12" s="104">
        <f t="shared" si="0"/>
        <v>0</v>
      </c>
      <c r="K12" s="134"/>
      <c r="L12" s="24"/>
      <c r="M12" s="28">
        <f>'شهید رجایی نجف آبد'!M12+'بیمارستان شهید مطهری فولادشهر'!M12+'امیرالمومنین اصفهان'!M12+اصفهان!M12+صدوقی!M12+'577 ارتش'!M12</f>
        <v>0</v>
      </c>
      <c r="N12" s="134"/>
      <c r="O12" s="24"/>
      <c r="P12" s="28">
        <f>'شهید رجایی نجف آبد'!P12+'بیمارستان شهید مطهری فولادشهر'!P12+'امیرالمومنین اصفهان'!P12+اصفهان!P12+صدوقی!P12+'577 ارتش'!P12</f>
        <v>0</v>
      </c>
      <c r="Q12" s="134"/>
      <c r="R12" s="139"/>
      <c r="S12" s="104">
        <f t="shared" si="2"/>
        <v>0</v>
      </c>
      <c r="T12" s="142"/>
      <c r="U12" s="109"/>
      <c r="V12" s="108">
        <f t="shared" si="3"/>
        <v>0</v>
      </c>
      <c r="W12" s="142"/>
      <c r="X12" s="60"/>
    </row>
    <row r="13" spans="1:24" ht="41.25" customHeight="1" x14ac:dyDescent="0.25">
      <c r="A13" s="135">
        <v>5</v>
      </c>
      <c r="B13" s="150" t="s">
        <v>19</v>
      </c>
      <c r="C13" s="19" t="s">
        <v>41</v>
      </c>
      <c r="D13" s="28">
        <f>'شهید رجایی نجف آبد'!D13+'بیمارستان شهید مطهری فولادشهر'!D13+'امیرالمومنین اصفهان'!D13+اصفهان!D13+صدوقی!D13+'577 ارتش'!D13</f>
        <v>0</v>
      </c>
      <c r="E13" s="133" t="s">
        <v>49</v>
      </c>
      <c r="F13" s="133"/>
      <c r="G13" s="28">
        <f>'شهید رجایی نجف آبد'!G13+'بیمارستان شهید مطهری فولادشهر'!G13+'امیرالمومنین اصفهان'!G13+اصفهان!G13+صدوقی!G13+'577 ارتش'!G13</f>
        <v>0</v>
      </c>
      <c r="H13" s="133" t="s">
        <v>49</v>
      </c>
      <c r="I13" s="133"/>
      <c r="J13" s="104">
        <f t="shared" si="0"/>
        <v>0</v>
      </c>
      <c r="K13" s="25" t="s">
        <v>49</v>
      </c>
      <c r="L13" s="19"/>
      <c r="M13" s="28">
        <f>'شهید رجایی نجف آبد'!M13+'بیمارستان شهید مطهری فولادشهر'!M13+'امیرالمومنین اصفهان'!M13+اصفهان!M13+صدوقی!M13+'577 ارتش'!M13</f>
        <v>0</v>
      </c>
      <c r="N13" s="133" t="s">
        <v>49</v>
      </c>
      <c r="O13" s="133"/>
      <c r="P13" s="28">
        <f>'شهید رجایی نجف آبد'!P13+'بیمارستان شهید مطهری فولادشهر'!P13+'امیرالمومنین اصفهان'!P13+اصفهان!P13+صدوقی!P13+'577 ارتش'!P13</f>
        <v>0</v>
      </c>
      <c r="Q13" s="133" t="s">
        <v>49</v>
      </c>
      <c r="R13" s="137"/>
      <c r="S13" s="104">
        <f t="shared" si="2"/>
        <v>0</v>
      </c>
      <c r="T13" s="106" t="s">
        <v>49</v>
      </c>
      <c r="U13" s="109"/>
      <c r="V13" s="108">
        <f t="shared" si="3"/>
        <v>0</v>
      </c>
      <c r="W13" s="106" t="s">
        <v>49</v>
      </c>
      <c r="X13" s="60"/>
    </row>
    <row r="14" spans="1:24" ht="54" customHeight="1" x14ac:dyDescent="0.25">
      <c r="A14" s="146"/>
      <c r="B14" s="151"/>
      <c r="C14" s="3" t="s">
        <v>20</v>
      </c>
      <c r="D14" s="28">
        <f>'شهید رجایی نجف آبد'!D14+'بیمارستان شهید مطهری فولادشهر'!D14+'امیرالمومنین اصفهان'!D14+اصفهان!D14+صدوقی!D14+'577 ارتش'!D14</f>
        <v>0</v>
      </c>
      <c r="E14" s="132" t="s">
        <v>22</v>
      </c>
      <c r="F14" s="23" t="e">
        <f>(D14/D15)*100</f>
        <v>#DIV/0!</v>
      </c>
      <c r="G14" s="28">
        <f>'شهید رجایی نجف آبد'!G14+'بیمارستان شهید مطهری فولادشهر'!G14+'امیرالمومنین اصفهان'!G14+اصفهان!G14+صدوقی!G14+'577 ارتش'!G14</f>
        <v>0</v>
      </c>
      <c r="H14" s="132" t="s">
        <v>22</v>
      </c>
      <c r="I14" s="131" t="e">
        <f>(G14/G15)*100</f>
        <v>#DIV/0!</v>
      </c>
      <c r="J14" s="104">
        <f t="shared" si="0"/>
        <v>0</v>
      </c>
      <c r="K14" s="132" t="s">
        <v>22</v>
      </c>
      <c r="L14" s="23" t="e">
        <f>(J14/J15)*100</f>
        <v>#DIV/0!</v>
      </c>
      <c r="M14" s="28">
        <f>'شهید رجایی نجف آبد'!M14+'بیمارستان شهید مطهری فولادشهر'!M14+'امیرالمومنین اصفهان'!M14+اصفهان!M14+صدوقی!M14+'577 ارتش'!M14</f>
        <v>0</v>
      </c>
      <c r="N14" s="132" t="s">
        <v>22</v>
      </c>
      <c r="O14" s="23" t="e">
        <f>(M14/M15)*100</f>
        <v>#DIV/0!</v>
      </c>
      <c r="P14" s="28">
        <f>'شهید رجایی نجف آبد'!P14+'بیمارستان شهید مطهری فولادشهر'!P14+'امیرالمومنین اصفهان'!P14+اصفهان!P14+صدوقی!P14+'577 ارتش'!P14</f>
        <v>0</v>
      </c>
      <c r="Q14" s="132" t="s">
        <v>22</v>
      </c>
      <c r="R14" s="138" t="e">
        <f>(P14/P15)*100</f>
        <v>#DIV/0!</v>
      </c>
      <c r="S14" s="104">
        <f t="shared" si="2"/>
        <v>0</v>
      </c>
      <c r="T14" s="145" t="s">
        <v>22</v>
      </c>
      <c r="U14" s="109" t="e">
        <f>(S14/S15)*100</f>
        <v>#DIV/0!</v>
      </c>
      <c r="V14" s="108">
        <f t="shared" si="3"/>
        <v>0</v>
      </c>
      <c r="W14" s="145" t="s">
        <v>22</v>
      </c>
      <c r="X14" s="60" t="e">
        <f>(V14/V15)*100</f>
        <v>#DIV/0!</v>
      </c>
    </row>
    <row r="15" spans="1:24" ht="39.75" customHeight="1" x14ac:dyDescent="0.25">
      <c r="A15" s="136"/>
      <c r="B15" s="152"/>
      <c r="C15" s="4" t="s">
        <v>21</v>
      </c>
      <c r="D15" s="28">
        <f>'شهید رجایی نجف آبد'!D15+'بیمارستان شهید مطهری فولادشهر'!D15+'امیرالمومنین اصفهان'!D15+اصفهان!D15+صدوقی!D15+'577 ارتش'!D15</f>
        <v>0</v>
      </c>
      <c r="E15" s="134"/>
      <c r="F15" s="24"/>
      <c r="G15" s="28">
        <f>'شهید رجایی نجف آبد'!G15+'بیمارستان شهید مطهری فولادشهر'!G15+'امیرالمومنین اصفهان'!G15+اصفهان!G15+صدوقی!G15+'577 ارتش'!G15</f>
        <v>0</v>
      </c>
      <c r="H15" s="134"/>
      <c r="I15" s="134"/>
      <c r="J15" s="104">
        <f t="shared" si="0"/>
        <v>0</v>
      </c>
      <c r="K15" s="134"/>
      <c r="L15" s="24"/>
      <c r="M15" s="28">
        <f>'شهید رجایی نجف آبد'!M15+'بیمارستان شهید مطهری فولادشهر'!M15+'امیرالمومنین اصفهان'!M15+اصفهان!M15+صدوقی!M15+'577 ارتش'!M15</f>
        <v>0</v>
      </c>
      <c r="N15" s="134"/>
      <c r="O15" s="24"/>
      <c r="P15" s="28">
        <f>'شهید رجایی نجف آبد'!P15+'بیمارستان شهید مطهری فولادشهر'!P15+'امیرالمومنین اصفهان'!P15+اصفهان!P15+صدوقی!P15+'577 ارتش'!P15</f>
        <v>0</v>
      </c>
      <c r="Q15" s="134"/>
      <c r="R15" s="139"/>
      <c r="S15" s="104">
        <f t="shared" si="2"/>
        <v>0</v>
      </c>
      <c r="T15" s="142"/>
      <c r="U15" s="109"/>
      <c r="V15" s="108">
        <f t="shared" si="3"/>
        <v>0</v>
      </c>
      <c r="W15" s="142"/>
      <c r="X15" s="60"/>
    </row>
    <row r="16" spans="1:24" ht="33.75" customHeight="1" x14ac:dyDescent="0.25">
      <c r="A16" s="135">
        <v>6</v>
      </c>
      <c r="B16" s="150" t="s">
        <v>23</v>
      </c>
      <c r="C16" s="19" t="s">
        <v>44</v>
      </c>
      <c r="D16" s="28">
        <f>'شهید رجایی نجف آبد'!D16+'بیمارستان شهید مطهری فولادشهر'!D16+'امیرالمومنین اصفهان'!D16+اصفهان!D16+صدوقی!D16+'577 ارتش'!D16</f>
        <v>0</v>
      </c>
      <c r="E16" s="133" t="s">
        <v>50</v>
      </c>
      <c r="F16" s="133"/>
      <c r="G16" s="28">
        <f>'شهید رجایی نجف آبد'!G16+'بیمارستان شهید مطهری فولادشهر'!G16+'امیرالمومنین اصفهان'!G16+اصفهان!G16+صدوقی!G16+'577 ارتش'!G16</f>
        <v>0</v>
      </c>
      <c r="H16" s="133" t="s">
        <v>50</v>
      </c>
      <c r="I16" s="133"/>
      <c r="J16" s="104">
        <f t="shared" si="0"/>
        <v>0</v>
      </c>
      <c r="K16" s="25" t="s">
        <v>50</v>
      </c>
      <c r="L16" s="19"/>
      <c r="M16" s="28">
        <f>'شهید رجایی نجف آبد'!M16+'بیمارستان شهید مطهری فولادشهر'!M16+'امیرالمومنین اصفهان'!M16+اصفهان!M16+صدوقی!M16+'577 ارتش'!M16</f>
        <v>0</v>
      </c>
      <c r="N16" s="133" t="s">
        <v>50</v>
      </c>
      <c r="O16" s="133"/>
      <c r="P16" s="28">
        <f>'شهید رجایی نجف آبد'!P16+'بیمارستان شهید مطهری فولادشهر'!P16+'امیرالمومنین اصفهان'!P16+اصفهان!P16+صدوقی!P16+'577 ارتش'!P16</f>
        <v>0</v>
      </c>
      <c r="Q16" s="133" t="s">
        <v>50</v>
      </c>
      <c r="R16" s="137"/>
      <c r="S16" s="104">
        <f t="shared" si="2"/>
        <v>0</v>
      </c>
      <c r="T16" s="106" t="s">
        <v>50</v>
      </c>
      <c r="U16" s="109"/>
      <c r="V16" s="108">
        <f t="shared" si="3"/>
        <v>0</v>
      </c>
      <c r="W16" s="106" t="s">
        <v>50</v>
      </c>
      <c r="X16" s="60"/>
    </row>
    <row r="17" spans="1:24" ht="56.25" customHeight="1" x14ac:dyDescent="0.25">
      <c r="A17" s="146"/>
      <c r="B17" s="151"/>
      <c r="C17" s="3" t="s">
        <v>24</v>
      </c>
      <c r="D17" s="28">
        <f>'شهید رجایی نجف آبد'!D17+'بیمارستان شهید مطهری فولادشهر'!D17+'امیرالمومنین اصفهان'!D17+اصفهان!D17+صدوقی!D17+'577 ارتش'!D17</f>
        <v>0</v>
      </c>
      <c r="E17" s="131" t="s">
        <v>26</v>
      </c>
      <c r="F17" s="23" t="e">
        <f>(D17/D18)*100</f>
        <v>#DIV/0!</v>
      </c>
      <c r="G17" s="28">
        <f>'شهید رجایی نجف آبد'!G17+'بیمارستان شهید مطهری فولادشهر'!G17+'امیرالمومنین اصفهان'!G17+اصفهان!G17+صدوقی!G17+'577 ارتش'!G17</f>
        <v>0</v>
      </c>
      <c r="H17" s="131" t="s">
        <v>26</v>
      </c>
      <c r="I17" s="131" t="e">
        <f>(G17/G18)*100</f>
        <v>#DIV/0!</v>
      </c>
      <c r="J17" s="104">
        <f t="shared" si="0"/>
        <v>0</v>
      </c>
      <c r="K17" s="131" t="s">
        <v>26</v>
      </c>
      <c r="L17" s="131" t="e">
        <f>(J17/J18)*100</f>
        <v>#DIV/0!</v>
      </c>
      <c r="M17" s="28">
        <f>'شهید رجایی نجف آبد'!M17+'بیمارستان شهید مطهری فولادشهر'!M17+'امیرالمومنین اصفهان'!M17+اصفهان!M17+صدوقی!M17+'577 ارتش'!M17</f>
        <v>0</v>
      </c>
      <c r="N17" s="131" t="s">
        <v>26</v>
      </c>
      <c r="O17" s="23" t="e">
        <f>(M17/M18)*100</f>
        <v>#DIV/0!</v>
      </c>
      <c r="P17" s="28">
        <f>'شهید رجایی نجف آبد'!P17+'بیمارستان شهید مطهری فولادشهر'!P17+'امیرالمومنین اصفهان'!P17+اصفهان!P17+صدوقی!P17+'577 ارتش'!P17</f>
        <v>0</v>
      </c>
      <c r="Q17" s="131" t="s">
        <v>26</v>
      </c>
      <c r="R17" s="138" t="e">
        <f>(P17/P18)*100</f>
        <v>#DIV/0!</v>
      </c>
      <c r="S17" s="104">
        <f t="shared" si="2"/>
        <v>0</v>
      </c>
      <c r="T17" s="141" t="s">
        <v>26</v>
      </c>
      <c r="U17" s="109" t="e">
        <f>(S17/S18)*100</f>
        <v>#DIV/0!</v>
      </c>
      <c r="V17" s="108">
        <f t="shared" si="3"/>
        <v>0</v>
      </c>
      <c r="W17" s="141" t="s">
        <v>26</v>
      </c>
      <c r="X17" s="60" t="e">
        <f>(V17/V18)*100</f>
        <v>#DIV/0!</v>
      </c>
    </row>
    <row r="18" spans="1:24" ht="42.75" customHeight="1" x14ac:dyDescent="0.25">
      <c r="A18" s="136"/>
      <c r="B18" s="152"/>
      <c r="C18" s="4" t="s">
        <v>25</v>
      </c>
      <c r="D18" s="28">
        <f>'شهید رجایی نجف آبد'!D18+'بیمارستان شهید مطهری فولادشهر'!D18+'امیرالمومنین اصفهان'!D18+اصفهان!D18+صدوقی!D18+'577 ارتش'!D18</f>
        <v>0</v>
      </c>
      <c r="E18" s="134"/>
      <c r="F18" s="24"/>
      <c r="G18" s="28">
        <f>'شهید رجایی نجف آبد'!G18+'بیمارستان شهید مطهری فولادشهر'!G18+'امیرالمومنین اصفهان'!G18+اصفهان!G18+صدوقی!G18+'577 ارتش'!G18</f>
        <v>0</v>
      </c>
      <c r="H18" s="134"/>
      <c r="I18" s="134"/>
      <c r="J18" s="104">
        <f t="shared" si="0"/>
        <v>0</v>
      </c>
      <c r="K18" s="134"/>
      <c r="L18" s="134"/>
      <c r="M18" s="28">
        <f>'شهید رجایی نجف آبد'!M18+'بیمارستان شهید مطهری فولادشهر'!M18+'امیرالمومنین اصفهان'!M18+اصفهان!M18+صدوقی!M18+'577 ارتش'!M18</f>
        <v>0</v>
      </c>
      <c r="N18" s="134"/>
      <c r="O18" s="24"/>
      <c r="P18" s="28">
        <f>'شهید رجایی نجف آبد'!P18+'بیمارستان شهید مطهری فولادشهر'!P18+'امیرالمومنین اصفهان'!P18+اصفهان!P18+صدوقی!P18+'577 ارتش'!P18</f>
        <v>0</v>
      </c>
      <c r="Q18" s="134"/>
      <c r="R18" s="139"/>
      <c r="S18" s="104">
        <f t="shared" si="2"/>
        <v>0</v>
      </c>
      <c r="T18" s="142"/>
      <c r="U18" s="109"/>
      <c r="V18" s="108">
        <f t="shared" si="3"/>
        <v>0</v>
      </c>
      <c r="W18" s="142"/>
      <c r="X18" s="60"/>
    </row>
    <row r="19" spans="1:24" ht="58.5" customHeight="1" x14ac:dyDescent="0.25">
      <c r="A19" s="135">
        <v>7</v>
      </c>
      <c r="B19" s="150" t="s">
        <v>27</v>
      </c>
      <c r="C19" s="20" t="s">
        <v>42</v>
      </c>
      <c r="D19" s="28">
        <f>'شهید رجایی نجف آبد'!D19+'بیمارستان شهید مطهری فولادشهر'!D19+'امیرالمومنین اصفهان'!D19+اصفهان!D19+صدوقی!D19+'577 ارتش'!D19</f>
        <v>0</v>
      </c>
      <c r="E19" s="143" t="s">
        <v>51</v>
      </c>
      <c r="F19" s="143"/>
      <c r="G19" s="28">
        <f>'شهید رجایی نجف آبد'!G19+'بیمارستان شهید مطهری فولادشهر'!G19+'امیرالمومنین اصفهان'!G19+اصفهان!G19+صدوقی!G19+'577 ارتش'!G19</f>
        <v>0</v>
      </c>
      <c r="H19" s="143" t="s">
        <v>51</v>
      </c>
      <c r="I19" s="143"/>
      <c r="J19" s="104">
        <f t="shared" si="0"/>
        <v>0</v>
      </c>
      <c r="K19" s="26" t="s">
        <v>51</v>
      </c>
      <c r="L19" s="20"/>
      <c r="M19" s="28">
        <f>'شهید رجایی نجف آبد'!M19+'بیمارستان شهید مطهری فولادشهر'!M19+'امیرالمومنین اصفهان'!M19+اصفهان!M19+صدوقی!M19+'577 ارتش'!M19</f>
        <v>0</v>
      </c>
      <c r="N19" s="143" t="s">
        <v>51</v>
      </c>
      <c r="O19" s="143"/>
      <c r="P19" s="28">
        <f>'شهید رجایی نجف آبد'!P19+'بیمارستان شهید مطهری فولادشهر'!P19+'امیرالمومنین اصفهان'!P19+اصفهان!P19+صدوقی!P19+'577 ارتش'!P19</f>
        <v>0</v>
      </c>
      <c r="Q19" s="143" t="s">
        <v>51</v>
      </c>
      <c r="R19" s="144"/>
      <c r="S19" s="104">
        <f t="shared" si="2"/>
        <v>0</v>
      </c>
      <c r="T19" s="107" t="s">
        <v>51</v>
      </c>
      <c r="U19" s="109"/>
      <c r="V19" s="108">
        <f t="shared" si="3"/>
        <v>0</v>
      </c>
      <c r="W19" s="107" t="s">
        <v>51</v>
      </c>
      <c r="X19" s="60"/>
    </row>
    <row r="20" spans="1:24" ht="68.25" customHeight="1" x14ac:dyDescent="0.25">
      <c r="A20" s="146"/>
      <c r="B20" s="151"/>
      <c r="C20" s="3" t="s">
        <v>28</v>
      </c>
      <c r="D20" s="28">
        <f>'شهید رجایی نجف آبد'!D20+'بیمارستان شهید مطهری فولادشهر'!D20+'امیرالمومنین اصفهان'!D20+اصفهان!D20+صدوقی!D20+'577 ارتش'!D20</f>
        <v>0</v>
      </c>
      <c r="E20" s="133" t="s">
        <v>30</v>
      </c>
      <c r="F20" s="23" t="e">
        <f>(D20/D21)*100</f>
        <v>#DIV/0!</v>
      </c>
      <c r="G20" s="28">
        <f>'شهید رجایی نجف آبد'!G20+'بیمارستان شهید مطهری فولادشهر'!G20+'امیرالمومنین اصفهان'!G20+اصفهان!G20+صدوقی!G20+'577 ارتش'!G20</f>
        <v>0</v>
      </c>
      <c r="H20" s="133" t="s">
        <v>30</v>
      </c>
      <c r="I20" s="131" t="e">
        <f>(G20/G21)*100</f>
        <v>#DIV/0!</v>
      </c>
      <c r="J20" s="104">
        <f t="shared" si="0"/>
        <v>0</v>
      </c>
      <c r="K20" s="133" t="s">
        <v>30</v>
      </c>
      <c r="L20" s="23" t="e">
        <f>(J20/J21)*100</f>
        <v>#DIV/0!</v>
      </c>
      <c r="M20" s="28">
        <f>'شهید رجایی نجف آبد'!M20+'بیمارستان شهید مطهری فولادشهر'!M20+'امیرالمومنین اصفهان'!M20+اصفهان!M20+صدوقی!M20+'577 ارتش'!M20</f>
        <v>0</v>
      </c>
      <c r="N20" s="133" t="s">
        <v>30</v>
      </c>
      <c r="O20" s="23" t="e">
        <f>(M20/M21)*100</f>
        <v>#DIV/0!</v>
      </c>
      <c r="P20" s="28">
        <f>'شهید رجایی نجف آبد'!P20+'بیمارستان شهید مطهری فولادشهر'!P20+'امیرالمومنین اصفهان'!P20+اصفهان!P20+صدوقی!P20+'577 ارتش'!P20</f>
        <v>0</v>
      </c>
      <c r="Q20" s="133" t="s">
        <v>30</v>
      </c>
      <c r="R20" s="138" t="e">
        <f>(P20/P21)*100</f>
        <v>#DIV/0!</v>
      </c>
      <c r="S20" s="104">
        <f t="shared" si="2"/>
        <v>0</v>
      </c>
      <c r="T20" s="140" t="s">
        <v>30</v>
      </c>
      <c r="U20" s="109" t="e">
        <f>(S20/S21)*100</f>
        <v>#DIV/0!</v>
      </c>
      <c r="V20" s="108">
        <f t="shared" si="3"/>
        <v>0</v>
      </c>
      <c r="W20" s="140" t="s">
        <v>30</v>
      </c>
      <c r="X20" s="60" t="e">
        <f>(V20/V21)*100</f>
        <v>#DIV/0!</v>
      </c>
    </row>
    <row r="21" spans="1:24" ht="58.5" customHeight="1" x14ac:dyDescent="0.25">
      <c r="A21" s="136"/>
      <c r="B21" s="152"/>
      <c r="C21" s="4" t="s">
        <v>29</v>
      </c>
      <c r="D21" s="28">
        <f>'شهید رجایی نجف آبد'!D21+'بیمارستان شهید مطهری فولادشهر'!D21+'امیرالمومنین اصفهان'!D21+اصفهان!D21+صدوقی!D21+'577 ارتش'!D21</f>
        <v>0</v>
      </c>
      <c r="E21" s="133"/>
      <c r="F21" s="24"/>
      <c r="G21" s="28">
        <f>'شهید رجایی نجف آبد'!G21+'بیمارستان شهید مطهری فولادشهر'!G21+'امیرالمومنین اصفهان'!G21+اصفهان!G21+صدوقی!G21+'577 ارتش'!G21</f>
        <v>0</v>
      </c>
      <c r="H21" s="133"/>
      <c r="I21" s="134"/>
      <c r="J21" s="104">
        <f t="shared" si="0"/>
        <v>0</v>
      </c>
      <c r="K21" s="133"/>
      <c r="L21" s="24"/>
      <c r="M21" s="28">
        <f>'شهید رجایی نجف آبد'!M21+'بیمارستان شهید مطهری فولادشهر'!M21+'امیرالمومنین اصفهان'!M21+اصفهان!M21+صدوقی!M21+'577 ارتش'!M21</f>
        <v>0</v>
      </c>
      <c r="N21" s="133"/>
      <c r="O21" s="24"/>
      <c r="P21" s="28">
        <f>'شهید رجایی نجف آبد'!P21+'بیمارستان شهید مطهری فولادشهر'!P21+'امیرالمومنین اصفهان'!P21+اصفهان!P21+صدوقی!P21+'577 ارتش'!P21</f>
        <v>0</v>
      </c>
      <c r="Q21" s="133"/>
      <c r="R21" s="139"/>
      <c r="S21" s="104">
        <f t="shared" si="2"/>
        <v>0</v>
      </c>
      <c r="T21" s="140"/>
      <c r="U21" s="109"/>
      <c r="V21" s="108">
        <f t="shared" si="3"/>
        <v>0</v>
      </c>
      <c r="W21" s="140"/>
      <c r="X21" s="60"/>
    </row>
    <row r="22" spans="1:24" ht="58.5" customHeight="1" x14ac:dyDescent="0.25">
      <c r="A22" s="135">
        <v>8</v>
      </c>
      <c r="B22" s="147" t="s">
        <v>31</v>
      </c>
      <c r="C22" s="3" t="s">
        <v>64</v>
      </c>
      <c r="D22" s="28">
        <f>'شهید رجایی نجف آبد'!D22+'بیمارستان شهید مطهری فولادشهر'!D22+'امیرالمومنین اصفهان'!D22+اصفهان!D22+صدوقی!D22+'577 ارتش'!D22</f>
        <v>0</v>
      </c>
      <c r="E22" s="131" t="s">
        <v>65</v>
      </c>
      <c r="F22" s="23" t="e">
        <f>(D22/D23)*100</f>
        <v>#DIV/0!</v>
      </c>
      <c r="G22" s="28">
        <f>'شهید رجایی نجف آبد'!G22+'بیمارستان شهید مطهری فولادشهر'!G22+'امیرالمومنین اصفهان'!G22+اصفهان!G22+صدوقی!G22+'577 ارتش'!G22</f>
        <v>0</v>
      </c>
      <c r="H22" s="131" t="s">
        <v>65</v>
      </c>
      <c r="I22" s="131" t="e">
        <f>(G22/G23)*100</f>
        <v>#DIV/0!</v>
      </c>
      <c r="J22" s="104">
        <f t="shared" si="0"/>
        <v>0</v>
      </c>
      <c r="K22" s="131" t="s">
        <v>65</v>
      </c>
      <c r="L22" s="23" t="e">
        <f>(J22/J23)*100</f>
        <v>#DIV/0!</v>
      </c>
      <c r="M22" s="28">
        <f>'شهید رجایی نجف آبد'!M22+'بیمارستان شهید مطهری فولادشهر'!M22+'امیرالمومنین اصفهان'!M22+اصفهان!M22+صدوقی!M22+'577 ارتش'!M22</f>
        <v>0</v>
      </c>
      <c r="N22" s="131" t="s">
        <v>65</v>
      </c>
      <c r="O22" s="23" t="e">
        <f>(M22/M23)*100</f>
        <v>#DIV/0!</v>
      </c>
      <c r="P22" s="28">
        <f>'شهید رجایی نجف آبد'!P22+'بیمارستان شهید مطهری فولادشهر'!P22+'امیرالمومنین اصفهان'!P22+اصفهان!P22+صدوقی!P22+'577 ارتش'!P22</f>
        <v>0</v>
      </c>
      <c r="Q22" s="131" t="s">
        <v>65</v>
      </c>
      <c r="R22" s="138" t="e">
        <f>(P22/P23)*100</f>
        <v>#DIV/0!</v>
      </c>
      <c r="S22" s="104">
        <f t="shared" si="2"/>
        <v>0</v>
      </c>
      <c r="T22" s="141" t="s">
        <v>65</v>
      </c>
      <c r="U22" s="109" t="e">
        <f>(S22/S23)*100</f>
        <v>#DIV/0!</v>
      </c>
      <c r="V22" s="108">
        <f t="shared" si="3"/>
        <v>0</v>
      </c>
      <c r="W22" s="141" t="s">
        <v>65</v>
      </c>
      <c r="X22" s="60" t="e">
        <f>(V22/V23)*100</f>
        <v>#DIV/0!</v>
      </c>
    </row>
    <row r="23" spans="1:24" ht="58.5" customHeight="1" x14ac:dyDescent="0.25">
      <c r="A23" s="136"/>
      <c r="B23" s="149"/>
      <c r="C23" s="4" t="s">
        <v>32</v>
      </c>
      <c r="D23" s="28">
        <f>'شهید رجایی نجف آبد'!D23+'بیمارستان شهید مطهری فولادشهر'!D23+'امیرالمومنین اصفهان'!D23+اصفهان!D23+صدوقی!D23+'577 ارتش'!D23</f>
        <v>0</v>
      </c>
      <c r="E23" s="134"/>
      <c r="F23" s="24"/>
      <c r="G23" s="28">
        <f>'شهید رجایی نجف آبد'!G23+'بیمارستان شهید مطهری فولادشهر'!G23+'امیرالمومنین اصفهان'!G23+اصفهان!G23+صدوقی!G23+'577 ارتش'!G23</f>
        <v>0</v>
      </c>
      <c r="H23" s="134"/>
      <c r="I23" s="134"/>
      <c r="J23" s="104">
        <f t="shared" si="0"/>
        <v>0</v>
      </c>
      <c r="K23" s="134"/>
      <c r="L23" s="24"/>
      <c r="M23" s="28">
        <f>'شهید رجایی نجف آبد'!M23+'بیمارستان شهید مطهری فولادشهر'!M23+'امیرالمومنین اصفهان'!M23+اصفهان!M23+صدوقی!M23+'577 ارتش'!M23</f>
        <v>0</v>
      </c>
      <c r="N23" s="134"/>
      <c r="O23" s="24"/>
      <c r="P23" s="28">
        <f>'شهید رجایی نجف آبد'!P23+'بیمارستان شهید مطهری فولادشهر'!P23+'امیرالمومنین اصفهان'!P23+اصفهان!P23+صدوقی!P23+'577 ارتش'!P23</f>
        <v>0</v>
      </c>
      <c r="Q23" s="134"/>
      <c r="R23" s="139"/>
      <c r="S23" s="104">
        <f t="shared" si="2"/>
        <v>0</v>
      </c>
      <c r="T23" s="142"/>
      <c r="U23" s="109"/>
      <c r="V23" s="108">
        <f t="shared" si="3"/>
        <v>0</v>
      </c>
      <c r="W23" s="142"/>
      <c r="X23" s="60"/>
    </row>
    <row r="24" spans="1:24" ht="58.5" customHeight="1" x14ac:dyDescent="0.25">
      <c r="A24" s="135">
        <v>9</v>
      </c>
      <c r="B24" s="147" t="s">
        <v>33</v>
      </c>
      <c r="C24" s="19" t="s">
        <v>43</v>
      </c>
      <c r="D24" s="28">
        <f>'شهید رجایی نجف آبد'!D24+'بیمارستان شهید مطهری فولادشهر'!D24+'امیرالمومنین اصفهان'!D24+اصفهان!D24+صدوقی!D24+'577 ارتش'!D24</f>
        <v>0</v>
      </c>
      <c r="E24" s="133" t="s">
        <v>52</v>
      </c>
      <c r="F24" s="133"/>
      <c r="G24" s="28">
        <f>'شهید رجایی نجف آبد'!G24+'بیمارستان شهید مطهری فولادشهر'!G24+'امیرالمومنین اصفهان'!G24+اصفهان!G24+صدوقی!G24+'577 ارتش'!G24</f>
        <v>0</v>
      </c>
      <c r="H24" s="133" t="s">
        <v>52</v>
      </c>
      <c r="I24" s="133"/>
      <c r="J24" s="104">
        <f t="shared" si="0"/>
        <v>0</v>
      </c>
      <c r="K24" s="25" t="s">
        <v>52</v>
      </c>
      <c r="L24" s="19"/>
      <c r="M24" s="28">
        <f>'شهید رجایی نجف آبد'!M24+'بیمارستان شهید مطهری فولادشهر'!M24+'امیرالمومنین اصفهان'!M24+اصفهان!M24+صدوقی!M24+'577 ارتش'!M24</f>
        <v>0</v>
      </c>
      <c r="N24" s="133" t="s">
        <v>52</v>
      </c>
      <c r="O24" s="133"/>
      <c r="P24" s="28">
        <f>'شهید رجایی نجف آبد'!P24+'بیمارستان شهید مطهری فولادشهر'!P24+'امیرالمومنین اصفهان'!P24+اصفهان!P24+صدوقی!P24+'577 ارتش'!P24</f>
        <v>0</v>
      </c>
      <c r="Q24" s="133" t="s">
        <v>52</v>
      </c>
      <c r="R24" s="137"/>
      <c r="S24" s="104">
        <f t="shared" si="2"/>
        <v>0</v>
      </c>
      <c r="T24" s="106" t="s">
        <v>52</v>
      </c>
      <c r="U24" s="109"/>
      <c r="V24" s="108">
        <f t="shared" si="3"/>
        <v>0</v>
      </c>
      <c r="W24" s="106" t="s">
        <v>52</v>
      </c>
      <c r="X24" s="60"/>
    </row>
    <row r="25" spans="1:24" ht="58.5" customHeight="1" x14ac:dyDescent="0.25">
      <c r="A25" s="146"/>
      <c r="B25" s="148"/>
      <c r="C25" s="3" t="s">
        <v>34</v>
      </c>
      <c r="D25" s="28">
        <f>'شهید رجایی نجف آبد'!D25+'بیمارستان شهید مطهری فولادشهر'!D25+'امیرالمومنین اصفهان'!D25+اصفهان!D25+صدوقی!D25+'577 ارتش'!D25</f>
        <v>0</v>
      </c>
      <c r="E25" s="131" t="s">
        <v>36</v>
      </c>
      <c r="F25" s="23" t="e">
        <f>(D25/D26)*100</f>
        <v>#DIV/0!</v>
      </c>
      <c r="G25" s="28">
        <f>'شهید رجایی نجف آبد'!G25+'بیمارستان شهید مطهری فولادشهر'!G25+'امیرالمومنین اصفهان'!G25+اصفهان!G25+صدوقی!G25+'577 ارتش'!G25</f>
        <v>0</v>
      </c>
      <c r="H25" s="131" t="s">
        <v>36</v>
      </c>
      <c r="I25" s="131" t="e">
        <f>(G25/G26)*100</f>
        <v>#DIV/0!</v>
      </c>
      <c r="J25" s="104">
        <f t="shared" si="0"/>
        <v>0</v>
      </c>
      <c r="K25" s="131" t="s">
        <v>36</v>
      </c>
      <c r="L25" s="23" t="e">
        <f>(J25/J26)*100</f>
        <v>#DIV/0!</v>
      </c>
      <c r="M25" s="28">
        <f>'شهید رجایی نجف آبد'!M25+'بیمارستان شهید مطهری فولادشهر'!M25+'امیرالمومنین اصفهان'!M25+اصفهان!M25+صدوقی!M25+'577 ارتش'!M25</f>
        <v>0</v>
      </c>
      <c r="N25" s="131" t="s">
        <v>36</v>
      </c>
      <c r="O25" s="23" t="e">
        <f>(M25/M26)*100</f>
        <v>#DIV/0!</v>
      </c>
      <c r="P25" s="28">
        <f>'شهید رجایی نجف آبد'!P25+'بیمارستان شهید مطهری فولادشهر'!P25+'امیرالمومنین اصفهان'!P25+اصفهان!P25+صدوقی!P25+'577 ارتش'!P25</f>
        <v>0</v>
      </c>
      <c r="Q25" s="131" t="s">
        <v>36</v>
      </c>
      <c r="R25" s="138" t="e">
        <f>(P25/P26)*100</f>
        <v>#DIV/0!</v>
      </c>
      <c r="S25" s="104">
        <f t="shared" si="2"/>
        <v>0</v>
      </c>
      <c r="T25" s="141" t="s">
        <v>36</v>
      </c>
      <c r="U25" s="109" t="e">
        <f>(S25/S26)*100</f>
        <v>#DIV/0!</v>
      </c>
      <c r="V25" s="108">
        <f t="shared" si="3"/>
        <v>0</v>
      </c>
      <c r="W25" s="141" t="s">
        <v>36</v>
      </c>
      <c r="X25" s="60" t="e">
        <f>(V25/V26)*100</f>
        <v>#DIV/0!</v>
      </c>
    </row>
    <row r="26" spans="1:24" ht="58.5" customHeight="1" x14ac:dyDescent="0.25">
      <c r="A26" s="136"/>
      <c r="B26" s="149"/>
      <c r="C26" s="4" t="s">
        <v>35</v>
      </c>
      <c r="D26" s="28">
        <f>'شهید رجایی نجف آبد'!D26+'بیمارستان شهید مطهری فولادشهر'!D26+'امیرالمومنین اصفهان'!D26+اصفهان!D26+صدوقی!D26+'577 ارتش'!D26</f>
        <v>0</v>
      </c>
      <c r="E26" s="134"/>
      <c r="F26" s="24"/>
      <c r="G26" s="28">
        <f>'شهید رجایی نجف آبد'!G26+'بیمارستان شهید مطهری فولادشهر'!G26+'امیرالمومنین اصفهان'!G26+اصفهان!G26+صدوقی!G26+'577 ارتش'!G26</f>
        <v>0</v>
      </c>
      <c r="H26" s="134"/>
      <c r="I26" s="134"/>
      <c r="J26" s="104">
        <f t="shared" si="0"/>
        <v>0</v>
      </c>
      <c r="K26" s="134"/>
      <c r="L26" s="24"/>
      <c r="M26" s="28">
        <f>'شهید رجایی نجف آبد'!M26+'بیمارستان شهید مطهری فولادشهر'!M26+'امیرالمومنین اصفهان'!M26+اصفهان!M26+صدوقی!M26+'577 ارتش'!M26</f>
        <v>0</v>
      </c>
      <c r="N26" s="134"/>
      <c r="O26" s="24"/>
      <c r="P26" s="28">
        <f>'شهید رجایی نجف آبد'!P26+'بیمارستان شهید مطهری فولادشهر'!P26+'امیرالمومنین اصفهان'!P26+اصفهان!P26+صدوقی!P26+'577 ارتش'!P26</f>
        <v>0</v>
      </c>
      <c r="Q26" s="134"/>
      <c r="R26" s="139"/>
      <c r="S26" s="104">
        <f t="shared" si="2"/>
        <v>0</v>
      </c>
      <c r="T26" s="142"/>
      <c r="U26" s="109"/>
      <c r="V26" s="108">
        <f t="shared" si="3"/>
        <v>0</v>
      </c>
      <c r="W26" s="142"/>
      <c r="X26" s="60"/>
    </row>
    <row r="27" spans="1:24" ht="77.25" customHeight="1" x14ac:dyDescent="0.25">
      <c r="A27" s="8">
        <v>10</v>
      </c>
      <c r="B27" s="2" t="s">
        <v>55</v>
      </c>
      <c r="C27" s="19" t="s">
        <v>54</v>
      </c>
      <c r="D27" s="28">
        <f>'شهید رجایی نجف آبد'!D27+'بیمارستان شهید مطهری فولادشهر'!D27+'امیرالمومنین اصفهان'!D27+اصفهان!D27+صدوقی!D27+'577 ارتش'!D27</f>
        <v>0</v>
      </c>
      <c r="E27" s="21" t="s">
        <v>37</v>
      </c>
      <c r="F27" s="46" t="e">
        <f>(D27/D28)*100</f>
        <v>#DIV/0!</v>
      </c>
      <c r="G27" s="28">
        <f>'شهید رجایی نجف آبد'!G27+'بیمارستان شهید مطهری فولادشهر'!G27+'امیرالمومنین اصفهان'!G27+اصفهان!G27+صدوقی!G27+'577 ارتش'!G27</f>
        <v>0</v>
      </c>
      <c r="H27" s="21" t="s">
        <v>37</v>
      </c>
      <c r="I27" s="21" t="e">
        <f>(G27/G28)*100</f>
        <v>#DIV/0!</v>
      </c>
      <c r="J27" s="104">
        <f t="shared" si="0"/>
        <v>0</v>
      </c>
      <c r="K27" s="21" t="s">
        <v>37</v>
      </c>
      <c r="L27" s="40" t="e">
        <f>(J27/J28)*100</f>
        <v>#DIV/0!</v>
      </c>
      <c r="M27" s="28">
        <f>'شهید رجایی نجف آبد'!M27+'بیمارستان شهید مطهری فولادشهر'!M27+'امیرالمومنین اصفهان'!M27+اصفهان!M27+صدوقی!M27+'577 ارتش'!M27</f>
        <v>0</v>
      </c>
      <c r="N27" s="21" t="s">
        <v>37</v>
      </c>
      <c r="O27" s="21" t="e">
        <f>(M27/M28)*100</f>
        <v>#DIV/0!</v>
      </c>
      <c r="P27" s="28">
        <f>'شهید رجایی نجف آبد'!P27+'بیمارستان شهید مطهری فولادشهر'!P27+'امیرالمومنین اصفهان'!P27+اصفهان!P27+صدوقی!P27+'577 ارتش'!P27</f>
        <v>0</v>
      </c>
      <c r="Q27" s="21" t="s">
        <v>37</v>
      </c>
      <c r="R27" s="25" t="e">
        <f>(P27/P28)*100</f>
        <v>#DIV/0!</v>
      </c>
      <c r="S27" s="104">
        <f t="shared" si="2"/>
        <v>0</v>
      </c>
      <c r="T27" s="19" t="s">
        <v>37</v>
      </c>
      <c r="U27" s="109" t="e">
        <f>(S27/S28)*100</f>
        <v>#DIV/0!</v>
      </c>
      <c r="V27" s="108">
        <f t="shared" si="3"/>
        <v>0</v>
      </c>
      <c r="W27" s="19" t="s">
        <v>37</v>
      </c>
      <c r="X27" s="60" t="e">
        <f>(V27/V28)*100</f>
        <v>#DIV/0!</v>
      </c>
    </row>
    <row r="28" spans="1:24" ht="58.5" customHeight="1" x14ac:dyDescent="0.25">
      <c r="A28" s="135">
        <v>11</v>
      </c>
      <c r="B28" s="130" t="s">
        <v>45</v>
      </c>
      <c r="C28" s="19" t="s">
        <v>56</v>
      </c>
      <c r="D28" s="28">
        <f>'شهید رجایی نجف آبد'!D28+'بیمارستان شهید مطهری فولادشهر'!D28+'امیرالمومنین اصفهان'!D28+اصفهان!D28+صدوقی!D28+'577 ارتش'!D28</f>
        <v>0</v>
      </c>
      <c r="E28" s="131" t="s">
        <v>46</v>
      </c>
      <c r="F28" s="23" t="e">
        <f>(D28/D29)*100</f>
        <v>#DIV/0!</v>
      </c>
      <c r="G28" s="28">
        <f>'شهید رجایی نجف آبد'!G28+'بیمارستان شهید مطهری فولادشهر'!G28+'امیرالمومنین اصفهان'!G28+اصفهان!G28+صدوقی!G28+'577 ارتش'!G28</f>
        <v>0</v>
      </c>
      <c r="H28" s="131" t="s">
        <v>46</v>
      </c>
      <c r="I28" s="131" t="e">
        <f>(G28/G29)*100</f>
        <v>#DIV/0!</v>
      </c>
      <c r="J28" s="104">
        <f t="shared" si="0"/>
        <v>0</v>
      </c>
      <c r="K28" s="131" t="s">
        <v>46</v>
      </c>
      <c r="L28" s="23" t="e">
        <f>(J28/J29)*100</f>
        <v>#DIV/0!</v>
      </c>
      <c r="M28" s="28">
        <f>'شهید رجایی نجف آبد'!M28+'بیمارستان شهید مطهری فولادشهر'!M28+'امیرالمومنین اصفهان'!M28+اصفهان!M28+صدوقی!M28+'577 ارتش'!M28</f>
        <v>0</v>
      </c>
      <c r="N28" s="131" t="s">
        <v>46</v>
      </c>
      <c r="O28" s="23" t="e">
        <f>(M28/M29)*100</f>
        <v>#DIV/0!</v>
      </c>
      <c r="P28" s="28">
        <f>'شهید رجایی نجف آبد'!P28+'بیمارستان شهید مطهری فولادشهر'!P28+'امیرالمومنین اصفهان'!P28+اصفهان!P28+صدوقی!P28+'577 ارتش'!P28</f>
        <v>0</v>
      </c>
      <c r="Q28" s="131" t="s">
        <v>46</v>
      </c>
      <c r="R28" s="138" t="e">
        <f>(P28/P29)*100</f>
        <v>#DIV/0!</v>
      </c>
      <c r="S28" s="104">
        <f t="shared" si="2"/>
        <v>0</v>
      </c>
      <c r="T28" s="141" t="s">
        <v>46</v>
      </c>
      <c r="U28" s="109" t="e">
        <f>(S28/S29)*100</f>
        <v>#DIV/0!</v>
      </c>
      <c r="V28" s="108">
        <f t="shared" si="3"/>
        <v>0</v>
      </c>
      <c r="W28" s="141" t="s">
        <v>46</v>
      </c>
      <c r="X28" s="60" t="e">
        <f>(V28/V29)*100</f>
        <v>#DIV/0!</v>
      </c>
    </row>
    <row r="29" spans="1:24" ht="58.5" customHeight="1" x14ac:dyDescent="0.25">
      <c r="A29" s="136"/>
      <c r="B29" s="130"/>
      <c r="C29" s="19" t="s">
        <v>53</v>
      </c>
      <c r="D29" s="28">
        <f>'شهید رجایی نجف آبد'!D29+'بیمارستان شهید مطهری فولادشهر'!D29+'امیرالمومنین اصفهان'!D29+اصفهان!D29+صدوقی!D29+'577 ارتش'!D29</f>
        <v>0</v>
      </c>
      <c r="E29" s="134"/>
      <c r="F29" s="24"/>
      <c r="G29" s="28">
        <f>'شهید رجایی نجف آبد'!G29+'بیمارستان شهید مطهری فولادشهر'!G29+'امیرالمومنین اصفهان'!G29+اصفهان!G29+صدوقی!G29+'577 ارتش'!G29</f>
        <v>0</v>
      </c>
      <c r="H29" s="134"/>
      <c r="I29" s="134"/>
      <c r="J29" s="104">
        <f t="shared" si="0"/>
        <v>0</v>
      </c>
      <c r="K29" s="134"/>
      <c r="L29" s="24"/>
      <c r="M29" s="28">
        <f>'شهید رجایی نجف آبد'!M29+'بیمارستان شهید مطهری فولادشهر'!M29+'امیرالمومنین اصفهان'!M29+اصفهان!M29+صدوقی!M29+'577 ارتش'!M29</f>
        <v>0</v>
      </c>
      <c r="N29" s="134"/>
      <c r="O29" s="24"/>
      <c r="P29" s="28">
        <f>'شهید رجایی نجف آبد'!P29+'بیمارستان شهید مطهری فولادشهر'!P29+'امیرالمومنین اصفهان'!P29+اصفهان!P29+صدوقی!P29+'577 ارتش'!P29</f>
        <v>0</v>
      </c>
      <c r="Q29" s="134"/>
      <c r="R29" s="139"/>
      <c r="S29" s="104">
        <f t="shared" si="2"/>
        <v>0</v>
      </c>
      <c r="T29" s="142"/>
      <c r="U29" s="109"/>
      <c r="V29" s="108">
        <f t="shared" si="3"/>
        <v>0</v>
      </c>
      <c r="W29" s="142"/>
      <c r="X29" s="60"/>
    </row>
    <row r="30" spans="1:24" ht="58.5" customHeight="1" x14ac:dyDescent="0.25">
      <c r="A30" s="130"/>
      <c r="B30" s="130" t="s">
        <v>59</v>
      </c>
      <c r="C30" s="9" t="s">
        <v>58</v>
      </c>
      <c r="D30" s="28">
        <f>'شهید رجایی نجف آبد'!D30+'بیمارستان شهید مطهری فولادشهر'!D30+'امیرالمومنین اصفهان'!D30+اصفهان!D30+صدوقی!D30+'577 ارتش'!D30</f>
        <v>0</v>
      </c>
      <c r="E30" s="131" t="s">
        <v>60</v>
      </c>
      <c r="F30" s="23" t="e">
        <f>(D30/D31)*100</f>
        <v>#DIV/0!</v>
      </c>
      <c r="G30" s="28">
        <f>'شهید رجایی نجف آبد'!G30+'بیمارستان شهید مطهری فولادشهر'!G30+'امیرالمومنین اصفهان'!G30+اصفهان!G30+صدوقی!G30+'577 ارتش'!G30</f>
        <v>0</v>
      </c>
      <c r="H30" s="131" t="s">
        <v>60</v>
      </c>
      <c r="I30" s="131" t="e">
        <f>(G30/G31)*100</f>
        <v>#DIV/0!</v>
      </c>
      <c r="J30" s="104">
        <f t="shared" si="0"/>
        <v>0</v>
      </c>
      <c r="K30" s="131" t="s">
        <v>60</v>
      </c>
      <c r="L30" s="23" t="e">
        <f>(J30/J31)*100</f>
        <v>#DIV/0!</v>
      </c>
      <c r="M30" s="28">
        <f>'شهید رجایی نجف آبد'!M30+'بیمارستان شهید مطهری فولادشهر'!M30+'امیرالمومنین اصفهان'!M30+اصفهان!M30+صدوقی!M30+'577 ارتش'!M30</f>
        <v>0</v>
      </c>
      <c r="N30" s="131" t="s">
        <v>60</v>
      </c>
      <c r="O30" s="23" t="e">
        <f>(M30/M31)*100</f>
        <v>#DIV/0!</v>
      </c>
      <c r="P30" s="28">
        <f>'شهید رجایی نجف آبد'!P30+'بیمارستان شهید مطهری فولادشهر'!P30+'امیرالمومنین اصفهان'!P30+اصفهان!P30+صدوقی!P30+'577 ارتش'!P30</f>
        <v>0</v>
      </c>
      <c r="Q30" s="131" t="s">
        <v>60</v>
      </c>
      <c r="R30" s="138" t="e">
        <f>(P30/P31)*100</f>
        <v>#DIV/0!</v>
      </c>
      <c r="S30" s="104">
        <f t="shared" si="2"/>
        <v>0</v>
      </c>
      <c r="T30" s="141" t="s">
        <v>60</v>
      </c>
      <c r="U30" s="109" t="e">
        <f>(S30/S31)*100</f>
        <v>#DIV/0!</v>
      </c>
      <c r="V30" s="108">
        <f t="shared" si="3"/>
        <v>0</v>
      </c>
      <c r="W30" s="141" t="s">
        <v>60</v>
      </c>
      <c r="X30" s="60" t="e">
        <f>(V30/V31)*100</f>
        <v>#DIV/0!</v>
      </c>
    </row>
    <row r="31" spans="1:24" ht="58.5" customHeight="1" x14ac:dyDescent="0.25">
      <c r="A31" s="130"/>
      <c r="B31" s="130"/>
      <c r="C31" s="21" t="s">
        <v>57</v>
      </c>
      <c r="D31" s="28">
        <f>'شهید رجایی نجف آبد'!D31+'بیمارستان شهید مطهری فولادشهر'!D31+'امیرالمومنین اصفهان'!D31+اصفهان!D31+صدوقی!D31+'577 ارتش'!D31</f>
        <v>0</v>
      </c>
      <c r="E31" s="134"/>
      <c r="F31" s="24"/>
      <c r="G31" s="28">
        <f>'شهید رجایی نجف آبد'!G31+'بیمارستان شهید مطهری فولادشهر'!G31+'امیرالمومنین اصفهان'!G31+اصفهان!G31+صدوقی!G31+'577 ارتش'!G31</f>
        <v>0</v>
      </c>
      <c r="H31" s="134"/>
      <c r="I31" s="134"/>
      <c r="J31" s="104">
        <f t="shared" si="0"/>
        <v>0</v>
      </c>
      <c r="K31" s="134"/>
      <c r="L31" s="24"/>
      <c r="M31" s="28">
        <f>'شهید رجایی نجف آبد'!M31+'بیمارستان شهید مطهری فولادشهر'!M31+'امیرالمومنین اصفهان'!M31+اصفهان!M31+صدوقی!M31+'577 ارتش'!M31</f>
        <v>0</v>
      </c>
      <c r="N31" s="134"/>
      <c r="O31" s="24"/>
      <c r="P31" s="28">
        <f>'شهید رجایی نجف آبد'!P31+'بیمارستان شهید مطهری فولادشهر'!P31+'امیرالمومنین اصفهان'!P31+اصفهان!P31+صدوقی!P31+'577 ارتش'!P31</f>
        <v>0</v>
      </c>
      <c r="Q31" s="134"/>
      <c r="R31" s="139"/>
      <c r="S31" s="104">
        <f t="shared" si="2"/>
        <v>0</v>
      </c>
      <c r="T31" s="142"/>
      <c r="U31" s="109"/>
      <c r="V31" s="108">
        <f t="shared" si="3"/>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4">D34+E34</f>
        <v>0</v>
      </c>
      <c r="G34" s="121"/>
      <c r="H34" s="121"/>
      <c r="I34" s="121">
        <f t="shared" ref="I34:I46" si="5">G34+H34</f>
        <v>0</v>
      </c>
      <c r="J34" s="121">
        <f t="shared" ref="J34:J46" si="6">F34+I34</f>
        <v>0</v>
      </c>
      <c r="M34"/>
      <c r="N34"/>
      <c r="O34"/>
    </row>
    <row r="35" spans="1:15" ht="31.5" customHeight="1" x14ac:dyDescent="0.25">
      <c r="A35" s="130" t="s">
        <v>183</v>
      </c>
      <c r="B35" s="130"/>
      <c r="C35" s="25" t="s">
        <v>179</v>
      </c>
      <c r="D35" s="121"/>
      <c r="E35" s="121"/>
      <c r="F35" s="121">
        <f t="shared" si="4"/>
        <v>0</v>
      </c>
      <c r="G35" s="121"/>
      <c r="H35" s="121"/>
      <c r="I35" s="121">
        <f t="shared" si="5"/>
        <v>0</v>
      </c>
      <c r="J35" s="121">
        <f t="shared" si="6"/>
        <v>0</v>
      </c>
    </row>
    <row r="36" spans="1:15" ht="31.5" customHeight="1" x14ac:dyDescent="0.25">
      <c r="A36" s="130"/>
      <c r="B36" s="130"/>
      <c r="C36" s="25" t="s">
        <v>181</v>
      </c>
      <c r="D36" s="121"/>
      <c r="E36" s="121"/>
      <c r="F36" s="121">
        <f t="shared" si="4"/>
        <v>0</v>
      </c>
      <c r="G36" s="121"/>
      <c r="H36" s="121"/>
      <c r="I36" s="121">
        <f t="shared" si="5"/>
        <v>0</v>
      </c>
      <c r="J36" s="121">
        <f t="shared" si="6"/>
        <v>0</v>
      </c>
    </row>
    <row r="37" spans="1:15" ht="31.5" customHeight="1" x14ac:dyDescent="0.25">
      <c r="A37" s="130" t="s">
        <v>185</v>
      </c>
      <c r="B37" s="130"/>
      <c r="C37" s="25" t="s">
        <v>179</v>
      </c>
      <c r="D37" s="121"/>
      <c r="E37" s="121"/>
      <c r="F37" s="121">
        <f t="shared" si="4"/>
        <v>0</v>
      </c>
      <c r="G37" s="121"/>
      <c r="H37" s="121"/>
      <c r="I37" s="121">
        <f t="shared" si="5"/>
        <v>0</v>
      </c>
      <c r="J37" s="121">
        <f t="shared" si="6"/>
        <v>0</v>
      </c>
    </row>
    <row r="38" spans="1:15" ht="31.5" customHeight="1" x14ac:dyDescent="0.25">
      <c r="A38" s="130"/>
      <c r="B38" s="130"/>
      <c r="C38" s="25" t="s">
        <v>181</v>
      </c>
      <c r="D38" s="121"/>
      <c r="E38" s="121"/>
      <c r="F38" s="121">
        <f t="shared" si="4"/>
        <v>0</v>
      </c>
      <c r="G38" s="121"/>
      <c r="H38" s="121"/>
      <c r="I38" s="121">
        <f t="shared" si="5"/>
        <v>0</v>
      </c>
      <c r="J38" s="121">
        <f t="shared" si="6"/>
        <v>0</v>
      </c>
    </row>
    <row r="39" spans="1:15" ht="31.5" customHeight="1" x14ac:dyDescent="0.25">
      <c r="A39" s="147" t="s">
        <v>186</v>
      </c>
      <c r="B39" s="130"/>
      <c r="C39" s="25" t="s">
        <v>179</v>
      </c>
      <c r="D39" s="121"/>
      <c r="E39" s="121"/>
      <c r="F39" s="121">
        <f t="shared" si="4"/>
        <v>0</v>
      </c>
      <c r="G39" s="121"/>
      <c r="H39" s="121"/>
      <c r="I39" s="121">
        <f t="shared" si="5"/>
        <v>0</v>
      </c>
      <c r="J39" s="121">
        <f t="shared" si="6"/>
        <v>0</v>
      </c>
    </row>
    <row r="40" spans="1:15" ht="31.5" customHeight="1" x14ac:dyDescent="0.25">
      <c r="A40" s="149"/>
      <c r="B40" s="130"/>
      <c r="C40" s="25" t="s">
        <v>181</v>
      </c>
      <c r="D40" s="121"/>
      <c r="E40" s="121"/>
      <c r="F40" s="121">
        <f t="shared" si="4"/>
        <v>0</v>
      </c>
      <c r="G40" s="121"/>
      <c r="H40" s="121"/>
      <c r="I40" s="121">
        <f t="shared" si="5"/>
        <v>0</v>
      </c>
      <c r="J40" s="121">
        <f t="shared" si="6"/>
        <v>0</v>
      </c>
    </row>
    <row r="41" spans="1:15" ht="31.5" customHeight="1" x14ac:dyDescent="0.25">
      <c r="A41" s="147" t="s">
        <v>187</v>
      </c>
      <c r="B41" s="130"/>
      <c r="C41" s="25" t="s">
        <v>179</v>
      </c>
      <c r="D41" s="121"/>
      <c r="E41" s="121"/>
      <c r="F41" s="121">
        <f t="shared" si="4"/>
        <v>0</v>
      </c>
      <c r="G41" s="121"/>
      <c r="H41" s="121"/>
      <c r="I41" s="121">
        <f t="shared" si="5"/>
        <v>0</v>
      </c>
      <c r="J41" s="121">
        <f t="shared" si="6"/>
        <v>0</v>
      </c>
    </row>
    <row r="42" spans="1:15" ht="31.5" customHeight="1" x14ac:dyDescent="0.25">
      <c r="A42" s="149"/>
      <c r="B42" s="130"/>
      <c r="C42" s="25" t="s">
        <v>181</v>
      </c>
      <c r="D42" s="121"/>
      <c r="E42" s="121"/>
      <c r="F42" s="121">
        <f t="shared" si="4"/>
        <v>0</v>
      </c>
      <c r="G42" s="121"/>
      <c r="H42" s="121"/>
      <c r="I42" s="121">
        <f t="shared" si="5"/>
        <v>0</v>
      </c>
      <c r="J42" s="121">
        <f t="shared" si="6"/>
        <v>0</v>
      </c>
    </row>
    <row r="43" spans="1:15" ht="31.5" customHeight="1" x14ac:dyDescent="0.25">
      <c r="A43" s="147" t="s">
        <v>188</v>
      </c>
      <c r="B43" s="130"/>
      <c r="C43" s="25" t="s">
        <v>179</v>
      </c>
      <c r="D43" s="121"/>
      <c r="E43" s="121"/>
      <c r="F43" s="121">
        <f t="shared" si="4"/>
        <v>0</v>
      </c>
      <c r="G43" s="121"/>
      <c r="H43" s="121"/>
      <c r="I43" s="121">
        <f t="shared" si="5"/>
        <v>0</v>
      </c>
      <c r="J43" s="121">
        <f t="shared" si="6"/>
        <v>0</v>
      </c>
    </row>
    <row r="44" spans="1:15" ht="31.5" customHeight="1" x14ac:dyDescent="0.25">
      <c r="A44" s="149"/>
      <c r="B44" s="130"/>
      <c r="C44" s="25" t="s">
        <v>181</v>
      </c>
      <c r="D44" s="121"/>
      <c r="E44" s="121"/>
      <c r="F44" s="121">
        <f t="shared" si="4"/>
        <v>0</v>
      </c>
      <c r="G44" s="121"/>
      <c r="H44" s="121"/>
      <c r="I44" s="121">
        <f t="shared" si="5"/>
        <v>0</v>
      </c>
      <c r="J44" s="121">
        <f t="shared" si="6"/>
        <v>0</v>
      </c>
    </row>
    <row r="45" spans="1:15" ht="31.5" customHeight="1" x14ac:dyDescent="0.25">
      <c r="A45" s="147" t="s">
        <v>189</v>
      </c>
      <c r="B45" s="130"/>
      <c r="C45" s="25" t="s">
        <v>179</v>
      </c>
      <c r="D45" s="121"/>
      <c r="E45" s="121"/>
      <c r="F45" s="121">
        <f t="shared" si="4"/>
        <v>0</v>
      </c>
      <c r="G45" s="121"/>
      <c r="H45" s="121"/>
      <c r="I45" s="121">
        <f t="shared" si="5"/>
        <v>0</v>
      </c>
      <c r="J45" s="121">
        <f t="shared" si="6"/>
        <v>0</v>
      </c>
    </row>
    <row r="46" spans="1:15" ht="31.5" customHeight="1" x14ac:dyDescent="0.25">
      <c r="A46" s="149"/>
      <c r="B46" s="130"/>
      <c r="C46" s="25" t="s">
        <v>181</v>
      </c>
      <c r="D46" s="121"/>
      <c r="E46" s="121"/>
      <c r="F46" s="121">
        <f t="shared" si="4"/>
        <v>0</v>
      </c>
      <c r="G46" s="121"/>
      <c r="H46" s="121"/>
      <c r="I46" s="121">
        <f t="shared" si="5"/>
        <v>0</v>
      </c>
      <c r="J46" s="121">
        <f t="shared" si="6"/>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1">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2:B23"/>
    <mergeCell ref="E22:E23"/>
    <mergeCell ref="H22:H23"/>
    <mergeCell ref="I22:I23"/>
    <mergeCell ref="L17:L18"/>
    <mergeCell ref="K20:K21"/>
    <mergeCell ref="K17:K18"/>
    <mergeCell ref="K22:K23"/>
    <mergeCell ref="B24:B26"/>
    <mergeCell ref="E24:F24"/>
    <mergeCell ref="H24:I24"/>
    <mergeCell ref="E25:E26"/>
    <mergeCell ref="H25:H26"/>
    <mergeCell ref="I25:I26"/>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8:K9"/>
    <mergeCell ref="I5:I6"/>
    <mergeCell ref="A5:A6"/>
    <mergeCell ref="B5:B6"/>
    <mergeCell ref="E5:E6"/>
    <mergeCell ref="H5:H6"/>
    <mergeCell ref="A7:A9"/>
    <mergeCell ref="B7:B9"/>
    <mergeCell ref="E7:F7"/>
    <mergeCell ref="H7:I7"/>
    <mergeCell ref="E8:E9"/>
    <mergeCell ref="H8:H9"/>
    <mergeCell ref="I8:I9"/>
    <mergeCell ref="W5:W6"/>
    <mergeCell ref="N3:N4"/>
    <mergeCell ref="Q3:Q4"/>
    <mergeCell ref="R3:R4"/>
    <mergeCell ref="T3:T4"/>
    <mergeCell ref="W3:W4"/>
    <mergeCell ref="A1:K1"/>
    <mergeCell ref="A3:A4"/>
    <mergeCell ref="B3:B4"/>
    <mergeCell ref="E3:E4"/>
    <mergeCell ref="H3:H4"/>
    <mergeCell ref="I3:I4"/>
    <mergeCell ref="K3:K4"/>
    <mergeCell ref="K5:K6"/>
    <mergeCell ref="N7:O7"/>
    <mergeCell ref="Q7:R7"/>
    <mergeCell ref="N8:N9"/>
    <mergeCell ref="Q8:Q9"/>
    <mergeCell ref="R8:R9"/>
    <mergeCell ref="N5:N6"/>
    <mergeCell ref="Q5:Q6"/>
    <mergeCell ref="R5:R6"/>
    <mergeCell ref="T5:T6"/>
    <mergeCell ref="N13:O13"/>
    <mergeCell ref="Q13:R13"/>
    <mergeCell ref="N14:N15"/>
    <mergeCell ref="Q14:Q15"/>
    <mergeCell ref="R14:R15"/>
    <mergeCell ref="T8:T9"/>
    <mergeCell ref="W8:W9"/>
    <mergeCell ref="N10:O10"/>
    <mergeCell ref="Q10:R10"/>
    <mergeCell ref="N11:N12"/>
    <mergeCell ref="Q11:Q12"/>
    <mergeCell ref="R11:R12"/>
    <mergeCell ref="T11:T12"/>
    <mergeCell ref="W11:W12"/>
    <mergeCell ref="N19:O19"/>
    <mergeCell ref="Q19:R19"/>
    <mergeCell ref="N20:N21"/>
    <mergeCell ref="Q20:Q21"/>
    <mergeCell ref="R20:R21"/>
    <mergeCell ref="T14:T15"/>
    <mergeCell ref="W14:W15"/>
    <mergeCell ref="N16:O16"/>
    <mergeCell ref="Q16:R16"/>
    <mergeCell ref="N17:N18"/>
    <mergeCell ref="Q17:Q18"/>
    <mergeCell ref="R17:R18"/>
    <mergeCell ref="T17:T18"/>
    <mergeCell ref="W17:W18"/>
    <mergeCell ref="N24:O24"/>
    <mergeCell ref="Q24:R24"/>
    <mergeCell ref="N25:N26"/>
    <mergeCell ref="Q25:Q26"/>
    <mergeCell ref="R25:R26"/>
    <mergeCell ref="T20:T21"/>
    <mergeCell ref="W20:W21"/>
    <mergeCell ref="N22:N23"/>
    <mergeCell ref="Q22:Q23"/>
    <mergeCell ref="R22:R23"/>
    <mergeCell ref="T22:T23"/>
    <mergeCell ref="W22:W23"/>
    <mergeCell ref="N30:N31"/>
    <mergeCell ref="Q30:Q31"/>
    <mergeCell ref="R30:R31"/>
    <mergeCell ref="T30:T31"/>
    <mergeCell ref="W30:W31"/>
    <mergeCell ref="T25:T26"/>
    <mergeCell ref="W25:W26"/>
    <mergeCell ref="N28:N29"/>
    <mergeCell ref="Q28:Q29"/>
    <mergeCell ref="R28:R29"/>
    <mergeCell ref="T28:T29"/>
    <mergeCell ref="W28:W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G1" zoomScale="106" zoomScaleNormal="106" workbookViewId="0">
      <pane ySplit="1" topLeftCell="A2" activePane="bottomLeft" state="frozen"/>
      <selection activeCell="B45" sqref="B45:B46"/>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f>شریعتی!D3+غرضی!D3+'فاطمه الزهرا نجف آباد'!D3</f>
        <v>0</v>
      </c>
      <c r="E3" s="131" t="s">
        <v>6</v>
      </c>
      <c r="F3" s="23" t="e">
        <f>(D3/D4)*50</f>
        <v>#DIV/0!</v>
      </c>
      <c r="G3" s="28">
        <f>شریعتی!G3+غرضی!G3+'فاطمه الزهرا نجف آباد'!G3</f>
        <v>0</v>
      </c>
      <c r="H3" s="131" t="s">
        <v>6</v>
      </c>
      <c r="I3" s="131" t="e">
        <f>(G3/G4)*50</f>
        <v>#DIV/0!</v>
      </c>
      <c r="J3" s="104">
        <f t="shared" ref="J3:J31" si="0">G3+D3</f>
        <v>0</v>
      </c>
      <c r="K3" s="131" t="s">
        <v>6</v>
      </c>
      <c r="L3" s="23" t="e">
        <f>(J3/J4)*50</f>
        <v>#DIV/0!</v>
      </c>
      <c r="M3" s="28">
        <f>شریعتی!M3+غرضی!M3+'فاطمه الزهرا نجف آباد'!M3</f>
        <v>0</v>
      </c>
      <c r="N3" s="131" t="s">
        <v>6</v>
      </c>
      <c r="O3" s="23" t="e">
        <f>(M3/M4)*50</f>
        <v>#DIV/0!</v>
      </c>
      <c r="P3" s="28">
        <f>شریعتی!P3+غرضی!P3+'فاطمه الزهرا نجف آباد'!P3</f>
        <v>0</v>
      </c>
      <c r="Q3" s="131" t="s">
        <v>6</v>
      </c>
      <c r="R3" s="138" t="e">
        <f>(P3/P4)*50</f>
        <v>#DIV/0!</v>
      </c>
      <c r="S3" s="104">
        <f t="shared" ref="S3:S4" si="1">P3+M3</f>
        <v>0</v>
      </c>
      <c r="T3" s="141" t="s">
        <v>6</v>
      </c>
      <c r="U3" s="109" t="e">
        <f>(S3/S4)*50</f>
        <v>#DIV/0!</v>
      </c>
      <c r="V3" s="108">
        <f>S3+J3</f>
        <v>0</v>
      </c>
      <c r="W3" s="141" t="s">
        <v>6</v>
      </c>
      <c r="X3" s="60" t="e">
        <f>(V3/V4)*50</f>
        <v>#DIV/0!</v>
      </c>
    </row>
    <row r="4" spans="1:24" ht="37.5" customHeight="1" x14ac:dyDescent="0.25">
      <c r="A4" s="156"/>
      <c r="B4" s="157"/>
      <c r="C4" s="4" t="s">
        <v>5</v>
      </c>
      <c r="D4" s="28">
        <f>شریعتی!D4+غرضی!D4+'فاطمه الزهرا نجف آباد'!D4</f>
        <v>0</v>
      </c>
      <c r="E4" s="134"/>
      <c r="F4" s="24"/>
      <c r="G4" s="28">
        <f>شریعتی!G4+غرضی!G4+'فاطمه الزهرا نجف آباد'!G4</f>
        <v>0</v>
      </c>
      <c r="H4" s="134"/>
      <c r="I4" s="134"/>
      <c r="J4" s="104">
        <f t="shared" si="0"/>
        <v>0</v>
      </c>
      <c r="K4" s="134"/>
      <c r="L4" s="24"/>
      <c r="M4" s="28">
        <f>شریعتی!M4+غرضی!M4+'فاطمه الزهرا نجف آباد'!M4</f>
        <v>0</v>
      </c>
      <c r="N4" s="134"/>
      <c r="O4" s="24"/>
      <c r="P4" s="28">
        <f>شریعتی!P4+غرضی!P4+'فاطمه الزهرا نجف آباد'!P4</f>
        <v>0</v>
      </c>
      <c r="Q4" s="134"/>
      <c r="R4" s="139"/>
      <c r="S4" s="104">
        <f t="shared" si="1"/>
        <v>0</v>
      </c>
      <c r="T4" s="142"/>
      <c r="U4" s="110"/>
      <c r="V4" s="108">
        <f>S4+J4</f>
        <v>0</v>
      </c>
      <c r="W4" s="142"/>
      <c r="X4" s="24"/>
    </row>
    <row r="5" spans="1:24" ht="49.5" customHeight="1" x14ac:dyDescent="0.25">
      <c r="A5" s="135">
        <v>2</v>
      </c>
      <c r="B5" s="157" t="s">
        <v>7</v>
      </c>
      <c r="C5" s="3" t="s">
        <v>8</v>
      </c>
      <c r="D5" s="28">
        <f>شریعتی!D5+غرضی!D5+'فاطمه الزهرا نجف آباد'!D5</f>
        <v>0</v>
      </c>
      <c r="E5" s="131" t="s">
        <v>10</v>
      </c>
      <c r="F5" s="23" t="e">
        <f>(D5/D6)*100</f>
        <v>#DIV/0!</v>
      </c>
      <c r="G5" s="28">
        <f>شریعتی!G5+غرضی!G5+'فاطمه الزهرا نجف آباد'!G5</f>
        <v>0</v>
      </c>
      <c r="H5" s="131" t="s">
        <v>10</v>
      </c>
      <c r="I5" s="131" t="e">
        <f>(G5/G6)*100</f>
        <v>#DIV/0!</v>
      </c>
      <c r="J5" s="104">
        <f t="shared" si="0"/>
        <v>0</v>
      </c>
      <c r="K5" s="131" t="s">
        <v>10</v>
      </c>
      <c r="L5" s="23" t="e">
        <f>(J5/J6)*100</f>
        <v>#DIV/0!</v>
      </c>
      <c r="M5" s="28">
        <f>شریعتی!M5+غرضی!M5+'فاطمه الزهرا نجف آباد'!M5</f>
        <v>0</v>
      </c>
      <c r="N5" s="131" t="s">
        <v>10</v>
      </c>
      <c r="O5" s="23" t="e">
        <f>(M5/M6)*100</f>
        <v>#DIV/0!</v>
      </c>
      <c r="P5" s="28">
        <f>شریعتی!P5+غرضی!P5+'فاطمه الزهرا نجف آباد'!P5</f>
        <v>0</v>
      </c>
      <c r="Q5" s="131" t="s">
        <v>10</v>
      </c>
      <c r="R5" s="138" t="e">
        <f>(P5/P6)*100</f>
        <v>#DIV/0!</v>
      </c>
      <c r="S5" s="104">
        <f>P5+M5</f>
        <v>0</v>
      </c>
      <c r="T5" s="141" t="s">
        <v>10</v>
      </c>
      <c r="U5" s="109" t="e">
        <f>(S5/S6)*100</f>
        <v>#DIV/0!</v>
      </c>
      <c r="V5" s="108">
        <f>S5+J5</f>
        <v>0</v>
      </c>
      <c r="W5" s="141" t="s">
        <v>10</v>
      </c>
      <c r="X5" s="60" t="e">
        <f>(V5/V6)*100</f>
        <v>#DIV/0!</v>
      </c>
    </row>
    <row r="6" spans="1:24" ht="44.25" customHeight="1" x14ac:dyDescent="0.25">
      <c r="A6" s="136"/>
      <c r="B6" s="157"/>
      <c r="C6" s="4" t="s">
        <v>9</v>
      </c>
      <c r="D6" s="28">
        <f>شریعتی!D6+غرضی!D6+'فاطمه الزهرا نجف آباد'!D6</f>
        <v>0</v>
      </c>
      <c r="E6" s="134"/>
      <c r="F6" s="24"/>
      <c r="G6" s="28">
        <f>شریعتی!G6+غرضی!G6+'فاطمه الزهرا نجف آباد'!G6</f>
        <v>0</v>
      </c>
      <c r="H6" s="134"/>
      <c r="I6" s="134"/>
      <c r="J6" s="104">
        <f t="shared" si="0"/>
        <v>0</v>
      </c>
      <c r="K6" s="134"/>
      <c r="L6" s="24"/>
      <c r="M6" s="28">
        <f>شریعتی!M6+غرضی!M6+'فاطمه الزهرا نجف آباد'!M6</f>
        <v>0</v>
      </c>
      <c r="N6" s="134"/>
      <c r="O6" s="24"/>
      <c r="P6" s="28">
        <f>شریعتی!P6+غرضی!P6+'فاطمه الزهرا نجف آباد'!P6</f>
        <v>0</v>
      </c>
      <c r="Q6" s="134"/>
      <c r="R6" s="139"/>
      <c r="S6" s="104">
        <f t="shared" ref="S6:S31" si="2">P6+M6</f>
        <v>0</v>
      </c>
      <c r="T6" s="142"/>
      <c r="U6" s="109"/>
      <c r="V6" s="108">
        <f t="shared" ref="V6:V31" si="3">S6+J6</f>
        <v>0</v>
      </c>
      <c r="W6" s="142"/>
      <c r="X6" s="60"/>
    </row>
    <row r="7" spans="1:24" ht="42" customHeight="1" x14ac:dyDescent="0.25">
      <c r="A7" s="135">
        <v>3</v>
      </c>
      <c r="B7" s="130" t="s">
        <v>11</v>
      </c>
      <c r="C7" s="19" t="s">
        <v>39</v>
      </c>
      <c r="D7" s="28">
        <f>شریعتی!D7+غرضی!D7+'فاطمه الزهرا نجف آباد'!D7</f>
        <v>0</v>
      </c>
      <c r="E7" s="133" t="s">
        <v>47</v>
      </c>
      <c r="F7" s="133"/>
      <c r="G7" s="28">
        <f>شریعتی!G7+غرضی!G7+'فاطمه الزهرا نجف آباد'!G7</f>
        <v>0</v>
      </c>
      <c r="H7" s="133" t="s">
        <v>47</v>
      </c>
      <c r="I7" s="133"/>
      <c r="J7" s="104">
        <f t="shared" si="0"/>
        <v>0</v>
      </c>
      <c r="K7" s="25" t="s">
        <v>47</v>
      </c>
      <c r="L7" s="19"/>
      <c r="M7" s="28">
        <f>شریعتی!M7+غرضی!M7+'فاطمه الزهرا نجف آباد'!M7</f>
        <v>0</v>
      </c>
      <c r="N7" s="133" t="s">
        <v>47</v>
      </c>
      <c r="O7" s="133"/>
      <c r="P7" s="28">
        <f>شریعتی!P7+غرضی!P7+'فاطمه الزهرا نجف آباد'!P7</f>
        <v>0</v>
      </c>
      <c r="Q7" s="133" t="s">
        <v>47</v>
      </c>
      <c r="R7" s="137"/>
      <c r="S7" s="104">
        <f t="shared" si="2"/>
        <v>0</v>
      </c>
      <c r="T7" s="106" t="s">
        <v>47</v>
      </c>
      <c r="U7" s="109"/>
      <c r="V7" s="108">
        <f t="shared" si="3"/>
        <v>0</v>
      </c>
      <c r="W7" s="106" t="s">
        <v>47</v>
      </c>
      <c r="X7" s="60"/>
    </row>
    <row r="8" spans="1:24" ht="39.75" customHeight="1" x14ac:dyDescent="0.25">
      <c r="A8" s="146"/>
      <c r="B8" s="130"/>
      <c r="C8" s="3" t="s">
        <v>12</v>
      </c>
      <c r="D8" s="28">
        <f>شریعتی!D8+غرضی!D8+'فاطمه الزهرا نجف آباد'!D8</f>
        <v>0</v>
      </c>
      <c r="E8" s="132" t="s">
        <v>14</v>
      </c>
      <c r="F8" s="23" t="e">
        <f>(D8/D9)*100</f>
        <v>#DIV/0!</v>
      </c>
      <c r="G8" s="28">
        <f>شریعتی!G8+غرضی!G8+'فاطمه الزهرا نجف آباد'!G8</f>
        <v>0</v>
      </c>
      <c r="H8" s="132" t="s">
        <v>14</v>
      </c>
      <c r="I8" s="131" t="e">
        <f>(G8/G9)*100</f>
        <v>#DIV/0!</v>
      </c>
      <c r="J8" s="104">
        <f t="shared" si="0"/>
        <v>0</v>
      </c>
      <c r="K8" s="132" t="s">
        <v>14</v>
      </c>
      <c r="L8" s="23" t="e">
        <f>(J8/J9)*100</f>
        <v>#DIV/0!</v>
      </c>
      <c r="M8" s="28">
        <f>شریعتی!M8+غرضی!M8+'فاطمه الزهرا نجف آباد'!M8</f>
        <v>0</v>
      </c>
      <c r="N8" s="132" t="s">
        <v>14</v>
      </c>
      <c r="O8" s="23" t="e">
        <f>(M8/M9)*100</f>
        <v>#DIV/0!</v>
      </c>
      <c r="P8" s="28">
        <f>شریعتی!P8+غرضی!P8+'فاطمه الزهرا نجف آباد'!P8</f>
        <v>0</v>
      </c>
      <c r="Q8" s="132" t="s">
        <v>14</v>
      </c>
      <c r="R8" s="138" t="e">
        <f>(P8/P9)*100</f>
        <v>#DIV/0!</v>
      </c>
      <c r="S8" s="104">
        <f t="shared" si="2"/>
        <v>0</v>
      </c>
      <c r="T8" s="145" t="s">
        <v>14</v>
      </c>
      <c r="U8" s="109" t="e">
        <f>(S8/S9)*100</f>
        <v>#DIV/0!</v>
      </c>
      <c r="V8" s="108">
        <f t="shared" si="3"/>
        <v>0</v>
      </c>
      <c r="W8" s="145" t="s">
        <v>14</v>
      </c>
      <c r="X8" s="60" t="e">
        <f>(V8/V9)*100</f>
        <v>#DIV/0!</v>
      </c>
    </row>
    <row r="9" spans="1:24" ht="38.25" customHeight="1" x14ac:dyDescent="0.25">
      <c r="A9" s="136"/>
      <c r="B9" s="130"/>
      <c r="C9" s="4" t="s">
        <v>13</v>
      </c>
      <c r="D9" s="28">
        <f>شریعتی!D9+غرضی!D9+'فاطمه الزهرا نجف آباد'!D9</f>
        <v>0</v>
      </c>
      <c r="E9" s="134"/>
      <c r="F9" s="24"/>
      <c r="G9" s="28">
        <f>شریعتی!G9+غرضی!G9+'فاطمه الزهرا نجف آباد'!G9</f>
        <v>0</v>
      </c>
      <c r="H9" s="134"/>
      <c r="I9" s="134"/>
      <c r="J9" s="104">
        <f t="shared" si="0"/>
        <v>0</v>
      </c>
      <c r="K9" s="134"/>
      <c r="L9" s="24"/>
      <c r="M9" s="28">
        <f>شریعتی!M9+غرضی!M9+'فاطمه الزهرا نجف آباد'!M9</f>
        <v>0</v>
      </c>
      <c r="N9" s="134"/>
      <c r="O9" s="24"/>
      <c r="P9" s="28">
        <f>شریعتی!P9+غرضی!P9+'فاطمه الزهرا نجف آباد'!P9</f>
        <v>0</v>
      </c>
      <c r="Q9" s="134"/>
      <c r="R9" s="139"/>
      <c r="S9" s="104">
        <f t="shared" si="2"/>
        <v>0</v>
      </c>
      <c r="T9" s="142"/>
      <c r="U9" s="109"/>
      <c r="V9" s="108">
        <f t="shared" si="3"/>
        <v>0</v>
      </c>
      <c r="W9" s="142"/>
      <c r="X9" s="60"/>
    </row>
    <row r="10" spans="1:24" ht="58.5" customHeight="1" x14ac:dyDescent="0.25">
      <c r="A10" s="135">
        <v>4</v>
      </c>
      <c r="B10" s="150" t="s">
        <v>15</v>
      </c>
      <c r="C10" s="19" t="s">
        <v>40</v>
      </c>
      <c r="D10" s="28">
        <f>شریعتی!D10+غرضی!D10+'فاطمه الزهرا نجف آباد'!D10</f>
        <v>0</v>
      </c>
      <c r="E10" s="133" t="s">
        <v>48</v>
      </c>
      <c r="F10" s="133"/>
      <c r="G10" s="28">
        <f>شریعتی!G10+غرضی!G10+'فاطمه الزهرا نجف آباد'!G10</f>
        <v>0</v>
      </c>
      <c r="H10" s="133" t="s">
        <v>48</v>
      </c>
      <c r="I10" s="133"/>
      <c r="J10" s="104">
        <f t="shared" si="0"/>
        <v>0</v>
      </c>
      <c r="K10" s="25" t="s">
        <v>48</v>
      </c>
      <c r="L10" s="19"/>
      <c r="M10" s="28">
        <f>شریعتی!M10+غرضی!M10+'فاطمه الزهرا نجف آباد'!M10</f>
        <v>0</v>
      </c>
      <c r="N10" s="133" t="s">
        <v>48</v>
      </c>
      <c r="O10" s="133"/>
      <c r="P10" s="28">
        <f>شریعتی!P10+غرضی!P10+'فاطمه الزهرا نجف آباد'!P10</f>
        <v>0</v>
      </c>
      <c r="Q10" s="133" t="s">
        <v>48</v>
      </c>
      <c r="R10" s="137"/>
      <c r="S10" s="104">
        <f t="shared" si="2"/>
        <v>0</v>
      </c>
      <c r="T10" s="106" t="s">
        <v>48</v>
      </c>
      <c r="U10" s="109"/>
      <c r="V10" s="108">
        <f t="shared" si="3"/>
        <v>0</v>
      </c>
      <c r="W10" s="106" t="s">
        <v>48</v>
      </c>
      <c r="X10" s="60"/>
    </row>
    <row r="11" spans="1:24" ht="58.5" customHeight="1" x14ac:dyDescent="0.25">
      <c r="A11" s="146"/>
      <c r="B11" s="151"/>
      <c r="C11" s="3" t="s">
        <v>16</v>
      </c>
      <c r="D11" s="28">
        <f>شریعتی!D11+غرضی!D11+'فاطمه الزهرا نجف آباد'!D11</f>
        <v>0</v>
      </c>
      <c r="E11" s="132" t="s">
        <v>18</v>
      </c>
      <c r="F11" s="23" t="e">
        <f>(D11/D12)*100</f>
        <v>#DIV/0!</v>
      </c>
      <c r="G11" s="28">
        <f>شریعتی!G11+غرضی!G11+'فاطمه الزهرا نجف آباد'!G11</f>
        <v>0</v>
      </c>
      <c r="H11" s="132" t="s">
        <v>18</v>
      </c>
      <c r="I11" s="131" t="e">
        <f>(G11/G12)*100</f>
        <v>#DIV/0!</v>
      </c>
      <c r="J11" s="104">
        <f t="shared" si="0"/>
        <v>0</v>
      </c>
      <c r="K11" s="132" t="s">
        <v>18</v>
      </c>
      <c r="L11" s="23" t="e">
        <f>(J11/J12)*100</f>
        <v>#DIV/0!</v>
      </c>
      <c r="M11" s="28">
        <f>شریعتی!M11+غرضی!M11+'فاطمه الزهرا نجف آباد'!M11</f>
        <v>0</v>
      </c>
      <c r="N11" s="132" t="s">
        <v>18</v>
      </c>
      <c r="O11" s="23" t="e">
        <f>(M11/M12)*100</f>
        <v>#DIV/0!</v>
      </c>
      <c r="P11" s="28">
        <f>شریعتی!P11+غرضی!P11+'فاطمه الزهرا نجف آباد'!P11</f>
        <v>0</v>
      </c>
      <c r="Q11" s="132" t="s">
        <v>18</v>
      </c>
      <c r="R11" s="138" t="e">
        <f>(P11/P12)*100</f>
        <v>#DIV/0!</v>
      </c>
      <c r="S11" s="104">
        <f t="shared" si="2"/>
        <v>0</v>
      </c>
      <c r="T11" s="145" t="s">
        <v>18</v>
      </c>
      <c r="U11" s="109" t="e">
        <f>(S11/S12)*100</f>
        <v>#DIV/0!</v>
      </c>
      <c r="V11" s="108">
        <f t="shared" si="3"/>
        <v>0</v>
      </c>
      <c r="W11" s="145" t="s">
        <v>18</v>
      </c>
      <c r="X11" s="60" t="e">
        <f>(V11/V12)*100</f>
        <v>#DIV/0!</v>
      </c>
    </row>
    <row r="12" spans="1:24" ht="58.5" customHeight="1" x14ac:dyDescent="0.25">
      <c r="A12" s="136"/>
      <c r="B12" s="152"/>
      <c r="C12" s="4" t="s">
        <v>17</v>
      </c>
      <c r="D12" s="28">
        <f>شریعتی!D12+غرضی!D12+'فاطمه الزهرا نجف آباد'!D12</f>
        <v>0</v>
      </c>
      <c r="E12" s="134"/>
      <c r="F12" s="24"/>
      <c r="G12" s="28">
        <f>شریعتی!G12+غرضی!G12+'فاطمه الزهرا نجف آباد'!G12</f>
        <v>0</v>
      </c>
      <c r="H12" s="134"/>
      <c r="I12" s="134"/>
      <c r="J12" s="104">
        <f t="shared" si="0"/>
        <v>0</v>
      </c>
      <c r="K12" s="134"/>
      <c r="L12" s="24"/>
      <c r="M12" s="28">
        <f>شریعتی!M12+غرضی!M12+'فاطمه الزهرا نجف آباد'!M12</f>
        <v>0</v>
      </c>
      <c r="N12" s="134"/>
      <c r="O12" s="24"/>
      <c r="P12" s="28">
        <f>شریعتی!P12+غرضی!P12+'فاطمه الزهرا نجف آباد'!P12</f>
        <v>0</v>
      </c>
      <c r="Q12" s="134"/>
      <c r="R12" s="139"/>
      <c r="S12" s="104">
        <f t="shared" si="2"/>
        <v>0</v>
      </c>
      <c r="T12" s="142"/>
      <c r="U12" s="109"/>
      <c r="V12" s="108">
        <f t="shared" si="3"/>
        <v>0</v>
      </c>
      <c r="W12" s="142"/>
      <c r="X12" s="60"/>
    </row>
    <row r="13" spans="1:24" ht="41.25" customHeight="1" x14ac:dyDescent="0.25">
      <c r="A13" s="135">
        <v>5</v>
      </c>
      <c r="B13" s="150" t="s">
        <v>19</v>
      </c>
      <c r="C13" s="19" t="s">
        <v>41</v>
      </c>
      <c r="D13" s="28">
        <f>شریعتی!D13+غرضی!D13+'فاطمه الزهرا نجف آباد'!D13</f>
        <v>0</v>
      </c>
      <c r="E13" s="133" t="s">
        <v>49</v>
      </c>
      <c r="F13" s="133"/>
      <c r="G13" s="28">
        <f>شریعتی!G13+غرضی!G13+'فاطمه الزهرا نجف آباد'!G13</f>
        <v>0</v>
      </c>
      <c r="H13" s="133" t="s">
        <v>49</v>
      </c>
      <c r="I13" s="133"/>
      <c r="J13" s="104">
        <f t="shared" si="0"/>
        <v>0</v>
      </c>
      <c r="K13" s="25" t="s">
        <v>49</v>
      </c>
      <c r="L13" s="19"/>
      <c r="M13" s="28">
        <f>شریعتی!M13+غرضی!M13+'فاطمه الزهرا نجف آباد'!M13</f>
        <v>0</v>
      </c>
      <c r="N13" s="133" t="s">
        <v>49</v>
      </c>
      <c r="O13" s="133"/>
      <c r="P13" s="28">
        <f>شریعتی!P13+غرضی!P13+'فاطمه الزهرا نجف آباد'!P13</f>
        <v>0</v>
      </c>
      <c r="Q13" s="133" t="s">
        <v>49</v>
      </c>
      <c r="R13" s="137"/>
      <c r="S13" s="104">
        <f t="shared" si="2"/>
        <v>0</v>
      </c>
      <c r="T13" s="106" t="s">
        <v>49</v>
      </c>
      <c r="U13" s="109"/>
      <c r="V13" s="108">
        <f t="shared" si="3"/>
        <v>0</v>
      </c>
      <c r="W13" s="106" t="s">
        <v>49</v>
      </c>
      <c r="X13" s="60"/>
    </row>
    <row r="14" spans="1:24" ht="54" customHeight="1" x14ac:dyDescent="0.25">
      <c r="A14" s="146"/>
      <c r="B14" s="151"/>
      <c r="C14" s="3" t="s">
        <v>20</v>
      </c>
      <c r="D14" s="28">
        <f>شریعتی!D14+غرضی!D14+'فاطمه الزهرا نجف آباد'!D14</f>
        <v>0</v>
      </c>
      <c r="E14" s="132" t="s">
        <v>22</v>
      </c>
      <c r="F14" s="23" t="e">
        <f>(D14/D15)*100</f>
        <v>#DIV/0!</v>
      </c>
      <c r="G14" s="28">
        <f>شریعتی!G14+غرضی!G14+'فاطمه الزهرا نجف آباد'!G14</f>
        <v>0</v>
      </c>
      <c r="H14" s="132" t="s">
        <v>22</v>
      </c>
      <c r="I14" s="131" t="e">
        <f>(G14/G15)*100</f>
        <v>#DIV/0!</v>
      </c>
      <c r="J14" s="104">
        <f t="shared" si="0"/>
        <v>0</v>
      </c>
      <c r="K14" s="132" t="s">
        <v>22</v>
      </c>
      <c r="L14" s="23" t="e">
        <f>(J14/J15)*100</f>
        <v>#DIV/0!</v>
      </c>
      <c r="M14" s="28">
        <f>شریعتی!M14+غرضی!M14+'فاطمه الزهرا نجف آباد'!M14</f>
        <v>0</v>
      </c>
      <c r="N14" s="132" t="s">
        <v>22</v>
      </c>
      <c r="O14" s="23" t="e">
        <f>(M14/M15)*100</f>
        <v>#DIV/0!</v>
      </c>
      <c r="P14" s="28">
        <f>شریعتی!P14+غرضی!P14+'فاطمه الزهرا نجف آباد'!P14</f>
        <v>0</v>
      </c>
      <c r="Q14" s="132" t="s">
        <v>22</v>
      </c>
      <c r="R14" s="138" t="e">
        <f>(P14/P15)*100</f>
        <v>#DIV/0!</v>
      </c>
      <c r="S14" s="104">
        <f t="shared" si="2"/>
        <v>0</v>
      </c>
      <c r="T14" s="145" t="s">
        <v>22</v>
      </c>
      <c r="U14" s="109" t="e">
        <f>(S14/S15)*100</f>
        <v>#DIV/0!</v>
      </c>
      <c r="V14" s="108">
        <f t="shared" si="3"/>
        <v>0</v>
      </c>
      <c r="W14" s="145" t="s">
        <v>22</v>
      </c>
      <c r="X14" s="60" t="e">
        <f>(V14/V15)*100</f>
        <v>#DIV/0!</v>
      </c>
    </row>
    <row r="15" spans="1:24" ht="39.75" customHeight="1" x14ac:dyDescent="0.25">
      <c r="A15" s="136"/>
      <c r="B15" s="152"/>
      <c r="C15" s="4" t="s">
        <v>21</v>
      </c>
      <c r="D15" s="28">
        <f>شریعتی!D15+غرضی!D15+'فاطمه الزهرا نجف آباد'!D15</f>
        <v>0</v>
      </c>
      <c r="E15" s="134"/>
      <c r="F15" s="24"/>
      <c r="G15" s="28">
        <f>شریعتی!G15+غرضی!G15+'فاطمه الزهرا نجف آباد'!G15</f>
        <v>0</v>
      </c>
      <c r="H15" s="134"/>
      <c r="I15" s="134"/>
      <c r="J15" s="104">
        <f t="shared" si="0"/>
        <v>0</v>
      </c>
      <c r="K15" s="134"/>
      <c r="L15" s="24"/>
      <c r="M15" s="28">
        <f>شریعتی!M15+غرضی!M15+'فاطمه الزهرا نجف آباد'!M15</f>
        <v>0</v>
      </c>
      <c r="N15" s="134"/>
      <c r="O15" s="24"/>
      <c r="P15" s="28">
        <f>شریعتی!P15+غرضی!P15+'فاطمه الزهرا نجف آباد'!P15</f>
        <v>0</v>
      </c>
      <c r="Q15" s="134"/>
      <c r="R15" s="139"/>
      <c r="S15" s="104">
        <f t="shared" si="2"/>
        <v>0</v>
      </c>
      <c r="T15" s="142"/>
      <c r="U15" s="109"/>
      <c r="V15" s="108">
        <f t="shared" si="3"/>
        <v>0</v>
      </c>
      <c r="W15" s="142"/>
      <c r="X15" s="60"/>
    </row>
    <row r="16" spans="1:24" ht="33.75" customHeight="1" x14ac:dyDescent="0.25">
      <c r="A16" s="135">
        <v>6</v>
      </c>
      <c r="B16" s="150" t="s">
        <v>23</v>
      </c>
      <c r="C16" s="19" t="s">
        <v>44</v>
      </c>
      <c r="D16" s="28">
        <f>شریعتی!D16+غرضی!D16+'فاطمه الزهرا نجف آباد'!D16</f>
        <v>0</v>
      </c>
      <c r="E16" s="133" t="s">
        <v>50</v>
      </c>
      <c r="F16" s="133"/>
      <c r="G16" s="28">
        <f>شریعتی!G16+غرضی!G16+'فاطمه الزهرا نجف آباد'!G16</f>
        <v>0</v>
      </c>
      <c r="H16" s="133" t="s">
        <v>50</v>
      </c>
      <c r="I16" s="133"/>
      <c r="J16" s="104">
        <f t="shared" si="0"/>
        <v>0</v>
      </c>
      <c r="K16" s="25" t="s">
        <v>50</v>
      </c>
      <c r="L16" s="19"/>
      <c r="M16" s="28">
        <f>شریعتی!M16+غرضی!M16+'فاطمه الزهرا نجف آباد'!M16</f>
        <v>0</v>
      </c>
      <c r="N16" s="133" t="s">
        <v>50</v>
      </c>
      <c r="O16" s="133"/>
      <c r="P16" s="28">
        <f>شریعتی!P16+غرضی!P16+'فاطمه الزهرا نجف آباد'!P16</f>
        <v>0</v>
      </c>
      <c r="Q16" s="133" t="s">
        <v>50</v>
      </c>
      <c r="R16" s="137"/>
      <c r="S16" s="104">
        <f t="shared" si="2"/>
        <v>0</v>
      </c>
      <c r="T16" s="106" t="s">
        <v>50</v>
      </c>
      <c r="U16" s="109"/>
      <c r="V16" s="108">
        <f t="shared" si="3"/>
        <v>0</v>
      </c>
      <c r="W16" s="106" t="s">
        <v>50</v>
      </c>
      <c r="X16" s="60"/>
    </row>
    <row r="17" spans="1:24" ht="56.25" customHeight="1" x14ac:dyDescent="0.25">
      <c r="A17" s="146"/>
      <c r="B17" s="151"/>
      <c r="C17" s="3" t="s">
        <v>24</v>
      </c>
      <c r="D17" s="28">
        <f>شریعتی!D17+غرضی!D17+'فاطمه الزهرا نجف آباد'!D17</f>
        <v>0</v>
      </c>
      <c r="E17" s="131" t="s">
        <v>26</v>
      </c>
      <c r="F17" s="23" t="e">
        <f>(D17/D18)*100</f>
        <v>#DIV/0!</v>
      </c>
      <c r="G17" s="28">
        <f>شریعتی!G17+غرضی!G17+'فاطمه الزهرا نجف آباد'!G17</f>
        <v>0</v>
      </c>
      <c r="H17" s="131" t="s">
        <v>26</v>
      </c>
      <c r="I17" s="131" t="e">
        <f>(G17/G18)*100</f>
        <v>#DIV/0!</v>
      </c>
      <c r="J17" s="104">
        <f t="shared" si="0"/>
        <v>0</v>
      </c>
      <c r="K17" s="131" t="s">
        <v>26</v>
      </c>
      <c r="L17" s="131" t="e">
        <f>(J17/J18)*100</f>
        <v>#DIV/0!</v>
      </c>
      <c r="M17" s="28">
        <f>شریعتی!M17+غرضی!M17+'فاطمه الزهرا نجف آباد'!M17</f>
        <v>0</v>
      </c>
      <c r="N17" s="131" t="s">
        <v>26</v>
      </c>
      <c r="O17" s="23" t="e">
        <f>(M17/M18)*100</f>
        <v>#DIV/0!</v>
      </c>
      <c r="P17" s="28">
        <f>شریعتی!P17+غرضی!P17+'فاطمه الزهرا نجف آباد'!P17</f>
        <v>0</v>
      </c>
      <c r="Q17" s="131" t="s">
        <v>26</v>
      </c>
      <c r="R17" s="138" t="e">
        <f>(P17/P18)*100</f>
        <v>#DIV/0!</v>
      </c>
      <c r="S17" s="104">
        <f t="shared" si="2"/>
        <v>0</v>
      </c>
      <c r="T17" s="141" t="s">
        <v>26</v>
      </c>
      <c r="U17" s="109" t="e">
        <f>(S17/S18)*100</f>
        <v>#DIV/0!</v>
      </c>
      <c r="V17" s="108">
        <f t="shared" si="3"/>
        <v>0</v>
      </c>
      <c r="W17" s="141" t="s">
        <v>26</v>
      </c>
      <c r="X17" s="60" t="e">
        <f>(V17/V18)*100</f>
        <v>#DIV/0!</v>
      </c>
    </row>
    <row r="18" spans="1:24" ht="42.75" customHeight="1" x14ac:dyDescent="0.25">
      <c r="A18" s="136"/>
      <c r="B18" s="152"/>
      <c r="C18" s="4" t="s">
        <v>25</v>
      </c>
      <c r="D18" s="28">
        <f>شریعتی!D18+غرضی!D18+'فاطمه الزهرا نجف آباد'!D18</f>
        <v>0</v>
      </c>
      <c r="E18" s="134"/>
      <c r="F18" s="24"/>
      <c r="G18" s="28">
        <f>شریعتی!G18+غرضی!G18+'فاطمه الزهرا نجف آباد'!G18</f>
        <v>0</v>
      </c>
      <c r="H18" s="134"/>
      <c r="I18" s="134"/>
      <c r="J18" s="104">
        <f t="shared" si="0"/>
        <v>0</v>
      </c>
      <c r="K18" s="134"/>
      <c r="L18" s="134"/>
      <c r="M18" s="28">
        <f>شریعتی!M18+غرضی!M18+'فاطمه الزهرا نجف آباد'!M18</f>
        <v>0</v>
      </c>
      <c r="N18" s="134"/>
      <c r="O18" s="24"/>
      <c r="P18" s="28">
        <f>شریعتی!P18+غرضی!P18+'فاطمه الزهرا نجف آباد'!P18</f>
        <v>0</v>
      </c>
      <c r="Q18" s="134"/>
      <c r="R18" s="139"/>
      <c r="S18" s="104">
        <f t="shared" si="2"/>
        <v>0</v>
      </c>
      <c r="T18" s="142"/>
      <c r="U18" s="109"/>
      <c r="V18" s="108">
        <f t="shared" si="3"/>
        <v>0</v>
      </c>
      <c r="W18" s="142"/>
      <c r="X18" s="60"/>
    </row>
    <row r="19" spans="1:24" ht="58.5" customHeight="1" x14ac:dyDescent="0.25">
      <c r="A19" s="135">
        <v>7</v>
      </c>
      <c r="B19" s="150" t="s">
        <v>27</v>
      </c>
      <c r="C19" s="20" t="s">
        <v>42</v>
      </c>
      <c r="D19" s="28">
        <f>شریعتی!D19+غرضی!D19+'فاطمه الزهرا نجف آباد'!D19</f>
        <v>0</v>
      </c>
      <c r="E19" s="143" t="s">
        <v>51</v>
      </c>
      <c r="F19" s="143"/>
      <c r="G19" s="28">
        <f>شریعتی!G19+غرضی!G19+'فاطمه الزهرا نجف آباد'!G19</f>
        <v>0</v>
      </c>
      <c r="H19" s="143" t="s">
        <v>51</v>
      </c>
      <c r="I19" s="143"/>
      <c r="J19" s="104">
        <f t="shared" si="0"/>
        <v>0</v>
      </c>
      <c r="K19" s="26" t="s">
        <v>51</v>
      </c>
      <c r="L19" s="20"/>
      <c r="M19" s="28">
        <f>شریعتی!M19+غرضی!M19+'فاطمه الزهرا نجف آباد'!M19</f>
        <v>0</v>
      </c>
      <c r="N19" s="143" t="s">
        <v>51</v>
      </c>
      <c r="O19" s="143"/>
      <c r="P19" s="28">
        <f>شریعتی!P19+غرضی!P19+'فاطمه الزهرا نجف آباد'!P19</f>
        <v>0</v>
      </c>
      <c r="Q19" s="143" t="s">
        <v>51</v>
      </c>
      <c r="R19" s="144"/>
      <c r="S19" s="104">
        <f t="shared" si="2"/>
        <v>0</v>
      </c>
      <c r="T19" s="107" t="s">
        <v>51</v>
      </c>
      <c r="U19" s="109"/>
      <c r="V19" s="108">
        <f t="shared" si="3"/>
        <v>0</v>
      </c>
      <c r="W19" s="107" t="s">
        <v>51</v>
      </c>
      <c r="X19" s="60"/>
    </row>
    <row r="20" spans="1:24" ht="68.25" customHeight="1" x14ac:dyDescent="0.25">
      <c r="A20" s="146"/>
      <c r="B20" s="151"/>
      <c r="C20" s="3" t="s">
        <v>28</v>
      </c>
      <c r="D20" s="28">
        <f>شریعتی!D20+غرضی!D20+'فاطمه الزهرا نجف آباد'!D20</f>
        <v>0</v>
      </c>
      <c r="E20" s="133" t="s">
        <v>30</v>
      </c>
      <c r="F20" s="23" t="e">
        <f>(D20/D21)*100</f>
        <v>#DIV/0!</v>
      </c>
      <c r="G20" s="28">
        <f>شریعتی!G20+غرضی!G20+'فاطمه الزهرا نجف آباد'!G20</f>
        <v>0</v>
      </c>
      <c r="H20" s="133" t="s">
        <v>30</v>
      </c>
      <c r="I20" s="131" t="e">
        <f>(G20/G21)*100</f>
        <v>#DIV/0!</v>
      </c>
      <c r="J20" s="104">
        <f t="shared" si="0"/>
        <v>0</v>
      </c>
      <c r="K20" s="133" t="s">
        <v>30</v>
      </c>
      <c r="L20" s="23" t="e">
        <f>(J20/J21)*100</f>
        <v>#DIV/0!</v>
      </c>
      <c r="M20" s="28">
        <f>شریعتی!M20+غرضی!M20+'فاطمه الزهرا نجف آباد'!M20</f>
        <v>0</v>
      </c>
      <c r="N20" s="133" t="s">
        <v>30</v>
      </c>
      <c r="O20" s="23" t="e">
        <f>(M20/M21)*100</f>
        <v>#DIV/0!</v>
      </c>
      <c r="P20" s="28">
        <f>شریعتی!P20+غرضی!P20+'فاطمه الزهرا نجف آباد'!P20</f>
        <v>0</v>
      </c>
      <c r="Q20" s="133" t="s">
        <v>30</v>
      </c>
      <c r="R20" s="138" t="e">
        <f>(P20/P21)*100</f>
        <v>#DIV/0!</v>
      </c>
      <c r="S20" s="104">
        <f t="shared" si="2"/>
        <v>0</v>
      </c>
      <c r="T20" s="140" t="s">
        <v>30</v>
      </c>
      <c r="U20" s="109" t="e">
        <f>(S20/S21)*100</f>
        <v>#DIV/0!</v>
      </c>
      <c r="V20" s="108">
        <f t="shared" si="3"/>
        <v>0</v>
      </c>
      <c r="W20" s="140" t="s">
        <v>30</v>
      </c>
      <c r="X20" s="60" t="e">
        <f>(V20/V21)*100</f>
        <v>#DIV/0!</v>
      </c>
    </row>
    <row r="21" spans="1:24" ht="58.5" customHeight="1" x14ac:dyDescent="0.25">
      <c r="A21" s="136"/>
      <c r="B21" s="152"/>
      <c r="C21" s="4" t="s">
        <v>29</v>
      </c>
      <c r="D21" s="28">
        <f>شریعتی!D21+غرضی!D21+'فاطمه الزهرا نجف آباد'!D21</f>
        <v>0</v>
      </c>
      <c r="E21" s="133"/>
      <c r="F21" s="24"/>
      <c r="G21" s="28">
        <f>شریعتی!G21+غرضی!G21+'فاطمه الزهرا نجف آباد'!G21</f>
        <v>0</v>
      </c>
      <c r="H21" s="133"/>
      <c r="I21" s="134"/>
      <c r="J21" s="104">
        <f t="shared" si="0"/>
        <v>0</v>
      </c>
      <c r="K21" s="133"/>
      <c r="L21" s="24"/>
      <c r="M21" s="28">
        <f>شریعتی!M21+غرضی!M21+'فاطمه الزهرا نجف آباد'!M21</f>
        <v>0</v>
      </c>
      <c r="N21" s="133"/>
      <c r="O21" s="24"/>
      <c r="P21" s="28">
        <f>شریعتی!P21+غرضی!P21+'فاطمه الزهرا نجف آباد'!P21</f>
        <v>0</v>
      </c>
      <c r="Q21" s="133"/>
      <c r="R21" s="139"/>
      <c r="S21" s="104">
        <f t="shared" si="2"/>
        <v>0</v>
      </c>
      <c r="T21" s="140"/>
      <c r="U21" s="109"/>
      <c r="V21" s="108">
        <f t="shared" si="3"/>
        <v>0</v>
      </c>
      <c r="W21" s="140"/>
      <c r="X21" s="60"/>
    </row>
    <row r="22" spans="1:24" ht="58.5" customHeight="1" x14ac:dyDescent="0.25">
      <c r="A22" s="135">
        <v>8</v>
      </c>
      <c r="B22" s="147" t="s">
        <v>31</v>
      </c>
      <c r="C22" s="3" t="s">
        <v>64</v>
      </c>
      <c r="D22" s="28">
        <f>شریعتی!D22+غرضی!D22+'فاطمه الزهرا نجف آباد'!D22</f>
        <v>0</v>
      </c>
      <c r="E22" s="131" t="s">
        <v>65</v>
      </c>
      <c r="F22" s="23" t="e">
        <f>(D22/D23)*100</f>
        <v>#DIV/0!</v>
      </c>
      <c r="G22" s="28">
        <f>شریعتی!G22+غرضی!G22+'فاطمه الزهرا نجف آباد'!G22</f>
        <v>0</v>
      </c>
      <c r="H22" s="131" t="s">
        <v>65</v>
      </c>
      <c r="I22" s="131" t="e">
        <f>(G22/G23)*100</f>
        <v>#DIV/0!</v>
      </c>
      <c r="J22" s="104">
        <f t="shared" si="0"/>
        <v>0</v>
      </c>
      <c r="K22" s="131" t="s">
        <v>65</v>
      </c>
      <c r="L22" s="23" t="e">
        <f>(J22/J23)*100</f>
        <v>#DIV/0!</v>
      </c>
      <c r="M22" s="28">
        <f>شریعتی!M22+غرضی!M22+'فاطمه الزهرا نجف آباد'!M22</f>
        <v>0</v>
      </c>
      <c r="N22" s="131" t="s">
        <v>65</v>
      </c>
      <c r="O22" s="23" t="e">
        <f>(M22/M23)*100</f>
        <v>#DIV/0!</v>
      </c>
      <c r="P22" s="28">
        <f>شریعتی!P22+غرضی!P22+'فاطمه الزهرا نجف آباد'!P22</f>
        <v>0</v>
      </c>
      <c r="Q22" s="131" t="s">
        <v>65</v>
      </c>
      <c r="R22" s="138" t="e">
        <f>(P22/P23)*100</f>
        <v>#DIV/0!</v>
      </c>
      <c r="S22" s="104">
        <f t="shared" si="2"/>
        <v>0</v>
      </c>
      <c r="T22" s="141" t="s">
        <v>65</v>
      </c>
      <c r="U22" s="109" t="e">
        <f>(S22/S23)*100</f>
        <v>#DIV/0!</v>
      </c>
      <c r="V22" s="108">
        <f t="shared" si="3"/>
        <v>0</v>
      </c>
      <c r="W22" s="141" t="s">
        <v>65</v>
      </c>
      <c r="X22" s="60" t="e">
        <f>(V22/V23)*100</f>
        <v>#DIV/0!</v>
      </c>
    </row>
    <row r="23" spans="1:24" ht="58.5" customHeight="1" x14ac:dyDescent="0.25">
      <c r="A23" s="136"/>
      <c r="B23" s="149"/>
      <c r="C23" s="4" t="s">
        <v>32</v>
      </c>
      <c r="D23" s="28">
        <f>شریعتی!D23+غرضی!D23+'فاطمه الزهرا نجف آباد'!D23</f>
        <v>0</v>
      </c>
      <c r="E23" s="134"/>
      <c r="F23" s="24"/>
      <c r="G23" s="28">
        <f>شریعتی!G23+غرضی!G23+'فاطمه الزهرا نجف آباد'!G23</f>
        <v>0</v>
      </c>
      <c r="H23" s="134"/>
      <c r="I23" s="134"/>
      <c r="J23" s="104">
        <f t="shared" si="0"/>
        <v>0</v>
      </c>
      <c r="K23" s="134"/>
      <c r="L23" s="24"/>
      <c r="M23" s="28">
        <f>شریعتی!M23+غرضی!M23+'فاطمه الزهرا نجف آباد'!M23</f>
        <v>0</v>
      </c>
      <c r="N23" s="134"/>
      <c r="O23" s="24"/>
      <c r="P23" s="28">
        <f>شریعتی!P23+غرضی!P23+'فاطمه الزهرا نجف آباد'!P23</f>
        <v>0</v>
      </c>
      <c r="Q23" s="134"/>
      <c r="R23" s="139"/>
      <c r="S23" s="104">
        <f t="shared" si="2"/>
        <v>0</v>
      </c>
      <c r="T23" s="142"/>
      <c r="U23" s="109"/>
      <c r="V23" s="108">
        <f t="shared" si="3"/>
        <v>0</v>
      </c>
      <c r="W23" s="142"/>
      <c r="X23" s="60"/>
    </row>
    <row r="24" spans="1:24" ht="58.5" customHeight="1" x14ac:dyDescent="0.25">
      <c r="A24" s="135">
        <v>9</v>
      </c>
      <c r="B24" s="147" t="s">
        <v>33</v>
      </c>
      <c r="C24" s="19" t="s">
        <v>43</v>
      </c>
      <c r="D24" s="28">
        <f>شریعتی!D24+غرضی!D24+'فاطمه الزهرا نجف آباد'!D24</f>
        <v>0</v>
      </c>
      <c r="E24" s="133" t="s">
        <v>52</v>
      </c>
      <c r="F24" s="133"/>
      <c r="G24" s="28">
        <f>شریعتی!G24+غرضی!G24+'فاطمه الزهرا نجف آباد'!G24</f>
        <v>0</v>
      </c>
      <c r="H24" s="133" t="s">
        <v>52</v>
      </c>
      <c r="I24" s="133"/>
      <c r="J24" s="104">
        <f t="shared" si="0"/>
        <v>0</v>
      </c>
      <c r="K24" s="25" t="s">
        <v>52</v>
      </c>
      <c r="L24" s="19"/>
      <c r="M24" s="28">
        <f>شریعتی!M24+غرضی!M24+'فاطمه الزهرا نجف آباد'!M24</f>
        <v>0</v>
      </c>
      <c r="N24" s="133" t="s">
        <v>52</v>
      </c>
      <c r="O24" s="133"/>
      <c r="P24" s="28">
        <f>شریعتی!P24+غرضی!P24+'فاطمه الزهرا نجف آباد'!P24</f>
        <v>0</v>
      </c>
      <c r="Q24" s="133" t="s">
        <v>52</v>
      </c>
      <c r="R24" s="137"/>
      <c r="S24" s="104">
        <f t="shared" si="2"/>
        <v>0</v>
      </c>
      <c r="T24" s="106" t="s">
        <v>52</v>
      </c>
      <c r="U24" s="109"/>
      <c r="V24" s="108">
        <f t="shared" si="3"/>
        <v>0</v>
      </c>
      <c r="W24" s="106" t="s">
        <v>52</v>
      </c>
      <c r="X24" s="60"/>
    </row>
    <row r="25" spans="1:24" ht="58.5" customHeight="1" x14ac:dyDescent="0.25">
      <c r="A25" s="146"/>
      <c r="B25" s="148"/>
      <c r="C25" s="3" t="s">
        <v>34</v>
      </c>
      <c r="D25" s="28">
        <f>شریعتی!D25+غرضی!D25+'فاطمه الزهرا نجف آباد'!D25</f>
        <v>0</v>
      </c>
      <c r="E25" s="131" t="s">
        <v>36</v>
      </c>
      <c r="F25" s="23">
        <v>100</v>
      </c>
      <c r="G25" s="28">
        <f>شریعتی!G25+غرضی!G25+'فاطمه الزهرا نجف آباد'!G25</f>
        <v>0</v>
      </c>
      <c r="H25" s="131" t="s">
        <v>36</v>
      </c>
      <c r="I25" s="131" t="e">
        <f>(G25/G26)*100</f>
        <v>#DIV/0!</v>
      </c>
      <c r="J25" s="104">
        <f t="shared" si="0"/>
        <v>0</v>
      </c>
      <c r="K25" s="131" t="s">
        <v>36</v>
      </c>
      <c r="L25" s="23" t="e">
        <f>(J25/J26)*100</f>
        <v>#DIV/0!</v>
      </c>
      <c r="M25" s="28">
        <f>شریعتی!M25+غرضی!M25+'فاطمه الزهرا نجف آباد'!M25</f>
        <v>0</v>
      </c>
      <c r="N25" s="131" t="s">
        <v>36</v>
      </c>
      <c r="O25" s="23" t="e">
        <f>(M25/M26)*100</f>
        <v>#DIV/0!</v>
      </c>
      <c r="P25" s="28">
        <f>شریعتی!P25+غرضی!P25+'فاطمه الزهرا نجف آباد'!P25</f>
        <v>0</v>
      </c>
      <c r="Q25" s="131" t="s">
        <v>36</v>
      </c>
      <c r="R25" s="138" t="e">
        <f>(P25/P26)*100</f>
        <v>#DIV/0!</v>
      </c>
      <c r="S25" s="104">
        <f t="shared" si="2"/>
        <v>0</v>
      </c>
      <c r="T25" s="141" t="s">
        <v>36</v>
      </c>
      <c r="U25" s="109" t="e">
        <f>(S25/S26)*100</f>
        <v>#DIV/0!</v>
      </c>
      <c r="V25" s="108">
        <f t="shared" si="3"/>
        <v>0</v>
      </c>
      <c r="W25" s="141" t="s">
        <v>36</v>
      </c>
      <c r="X25" s="60" t="e">
        <f>(V25/V26)*100</f>
        <v>#DIV/0!</v>
      </c>
    </row>
    <row r="26" spans="1:24" ht="58.5" customHeight="1" x14ac:dyDescent="0.25">
      <c r="A26" s="136"/>
      <c r="B26" s="149"/>
      <c r="C26" s="4" t="s">
        <v>35</v>
      </c>
      <c r="D26" s="28">
        <f>شریعتی!D26+غرضی!D26+'فاطمه الزهرا نجف آباد'!D26</f>
        <v>0</v>
      </c>
      <c r="E26" s="134"/>
      <c r="F26" s="24"/>
      <c r="G26" s="28">
        <f>شریعتی!G26+غرضی!G26+'فاطمه الزهرا نجف آباد'!G26</f>
        <v>0</v>
      </c>
      <c r="H26" s="134"/>
      <c r="I26" s="134"/>
      <c r="J26" s="104">
        <f t="shared" si="0"/>
        <v>0</v>
      </c>
      <c r="K26" s="134"/>
      <c r="L26" s="24"/>
      <c r="M26" s="28">
        <f>شریعتی!M26+غرضی!M26+'فاطمه الزهرا نجف آباد'!M26</f>
        <v>0</v>
      </c>
      <c r="N26" s="134"/>
      <c r="O26" s="24"/>
      <c r="P26" s="28">
        <f>شریعتی!P26+غرضی!P26+'فاطمه الزهرا نجف آباد'!P26</f>
        <v>0</v>
      </c>
      <c r="Q26" s="134"/>
      <c r="R26" s="139"/>
      <c r="S26" s="104">
        <f t="shared" si="2"/>
        <v>0</v>
      </c>
      <c r="T26" s="142"/>
      <c r="U26" s="109"/>
      <c r="V26" s="108">
        <f t="shared" si="3"/>
        <v>0</v>
      </c>
      <c r="W26" s="142"/>
      <c r="X26" s="60"/>
    </row>
    <row r="27" spans="1:24" ht="77.25" customHeight="1" x14ac:dyDescent="0.25">
      <c r="A27" s="8">
        <v>10</v>
      </c>
      <c r="B27" s="2" t="s">
        <v>55</v>
      </c>
      <c r="C27" s="19" t="s">
        <v>54</v>
      </c>
      <c r="D27" s="28">
        <f>شریعتی!D27+غرضی!D27+'فاطمه الزهرا نجف آباد'!D27</f>
        <v>0</v>
      </c>
      <c r="E27" s="21" t="s">
        <v>37</v>
      </c>
      <c r="F27" s="46" t="e">
        <f>(D27/D28)*100</f>
        <v>#DIV/0!</v>
      </c>
      <c r="G27" s="28">
        <f>شریعتی!G27+غرضی!G27+'فاطمه الزهرا نجف آباد'!G27</f>
        <v>0</v>
      </c>
      <c r="H27" s="21" t="s">
        <v>37</v>
      </c>
      <c r="I27" s="21" t="e">
        <f>(G27/G28)*100</f>
        <v>#DIV/0!</v>
      </c>
      <c r="J27" s="104">
        <f t="shared" si="0"/>
        <v>0</v>
      </c>
      <c r="K27" s="21" t="s">
        <v>37</v>
      </c>
      <c r="L27" s="41" t="e">
        <f>(J27/J28)*100</f>
        <v>#DIV/0!</v>
      </c>
      <c r="M27" s="28">
        <f>شریعتی!M27+غرضی!M27+'فاطمه الزهرا نجف آباد'!M27</f>
        <v>0</v>
      </c>
      <c r="N27" s="21" t="s">
        <v>37</v>
      </c>
      <c r="O27" s="21" t="e">
        <f>(M27/M28)*100</f>
        <v>#DIV/0!</v>
      </c>
      <c r="P27" s="28">
        <f>شریعتی!P27+غرضی!P27+'فاطمه الزهرا نجف آباد'!P27</f>
        <v>0</v>
      </c>
      <c r="Q27" s="21" t="s">
        <v>37</v>
      </c>
      <c r="R27" s="25" t="e">
        <f>(P27/P28)*100</f>
        <v>#DIV/0!</v>
      </c>
      <c r="S27" s="104">
        <f t="shared" si="2"/>
        <v>0</v>
      </c>
      <c r="T27" s="19" t="s">
        <v>37</v>
      </c>
      <c r="U27" s="109" t="e">
        <f>(S27/S28)*100</f>
        <v>#DIV/0!</v>
      </c>
      <c r="V27" s="108">
        <f t="shared" si="3"/>
        <v>0</v>
      </c>
      <c r="W27" s="19" t="s">
        <v>37</v>
      </c>
      <c r="X27" s="60" t="e">
        <f>(V27/V28)*100</f>
        <v>#DIV/0!</v>
      </c>
    </row>
    <row r="28" spans="1:24" ht="58.5" customHeight="1" x14ac:dyDescent="0.25">
      <c r="A28" s="135">
        <v>11</v>
      </c>
      <c r="B28" s="130" t="s">
        <v>45</v>
      </c>
      <c r="C28" s="19" t="s">
        <v>56</v>
      </c>
      <c r="D28" s="28">
        <f>شریعتی!D28+غرضی!D28+'فاطمه الزهرا نجف آباد'!D28</f>
        <v>0</v>
      </c>
      <c r="E28" s="131" t="s">
        <v>46</v>
      </c>
      <c r="F28" s="23" t="e">
        <f>(D28/D29)*100</f>
        <v>#DIV/0!</v>
      </c>
      <c r="G28" s="28">
        <f>شریعتی!G28+غرضی!G28+'فاطمه الزهرا نجف آباد'!G28</f>
        <v>0</v>
      </c>
      <c r="H28" s="131" t="s">
        <v>46</v>
      </c>
      <c r="I28" s="131" t="e">
        <f>(G28/G29)*100</f>
        <v>#DIV/0!</v>
      </c>
      <c r="J28" s="104">
        <f t="shared" si="0"/>
        <v>0</v>
      </c>
      <c r="K28" s="131" t="s">
        <v>46</v>
      </c>
      <c r="L28" s="23" t="e">
        <f>(J28/J29)*100</f>
        <v>#DIV/0!</v>
      </c>
      <c r="M28" s="28">
        <f>شریعتی!M28+غرضی!M28+'فاطمه الزهرا نجف آباد'!M28</f>
        <v>0</v>
      </c>
      <c r="N28" s="131" t="s">
        <v>46</v>
      </c>
      <c r="O28" s="23" t="e">
        <f>(M28/M29)*100</f>
        <v>#DIV/0!</v>
      </c>
      <c r="P28" s="28">
        <f>شریعتی!P28+غرضی!P28+'فاطمه الزهرا نجف آباد'!P28</f>
        <v>0</v>
      </c>
      <c r="Q28" s="131" t="s">
        <v>46</v>
      </c>
      <c r="R28" s="138" t="e">
        <f>(P28/P29)*100</f>
        <v>#DIV/0!</v>
      </c>
      <c r="S28" s="104">
        <f t="shared" si="2"/>
        <v>0</v>
      </c>
      <c r="T28" s="141" t="s">
        <v>46</v>
      </c>
      <c r="U28" s="109" t="e">
        <f>(S28/S29)*100</f>
        <v>#DIV/0!</v>
      </c>
      <c r="V28" s="108">
        <f t="shared" si="3"/>
        <v>0</v>
      </c>
      <c r="W28" s="141" t="s">
        <v>46</v>
      </c>
      <c r="X28" s="60" t="e">
        <f>(V28/V29)*100</f>
        <v>#DIV/0!</v>
      </c>
    </row>
    <row r="29" spans="1:24" ht="58.5" customHeight="1" x14ac:dyDescent="0.25">
      <c r="A29" s="136"/>
      <c r="B29" s="130"/>
      <c r="C29" s="19" t="s">
        <v>53</v>
      </c>
      <c r="D29" s="28">
        <f>شریعتی!D29+غرضی!D29+'فاطمه الزهرا نجف آباد'!D29</f>
        <v>0</v>
      </c>
      <c r="E29" s="134"/>
      <c r="F29" s="24"/>
      <c r="G29" s="28">
        <f>شریعتی!G29+غرضی!G29+'فاطمه الزهرا نجف آباد'!G29</f>
        <v>0</v>
      </c>
      <c r="H29" s="134"/>
      <c r="I29" s="134"/>
      <c r="J29" s="104">
        <f t="shared" si="0"/>
        <v>0</v>
      </c>
      <c r="K29" s="134"/>
      <c r="L29" s="24"/>
      <c r="M29" s="28">
        <f>شریعتی!M29+غرضی!M29+'فاطمه الزهرا نجف آباد'!M29</f>
        <v>0</v>
      </c>
      <c r="N29" s="134"/>
      <c r="O29" s="24"/>
      <c r="P29" s="28">
        <f>شریعتی!P29+غرضی!P29+'فاطمه الزهرا نجف آباد'!P29</f>
        <v>0</v>
      </c>
      <c r="Q29" s="134"/>
      <c r="R29" s="139"/>
      <c r="S29" s="104">
        <f t="shared" si="2"/>
        <v>0</v>
      </c>
      <c r="T29" s="142"/>
      <c r="U29" s="109"/>
      <c r="V29" s="108">
        <f t="shared" si="3"/>
        <v>0</v>
      </c>
      <c r="W29" s="142"/>
      <c r="X29" s="60"/>
    </row>
    <row r="30" spans="1:24" ht="58.5" customHeight="1" x14ac:dyDescent="0.25">
      <c r="A30" s="130"/>
      <c r="B30" s="130" t="s">
        <v>59</v>
      </c>
      <c r="C30" s="9" t="s">
        <v>58</v>
      </c>
      <c r="D30" s="28">
        <f>شریعتی!D30+غرضی!D30+'فاطمه الزهرا نجف آباد'!D30</f>
        <v>0</v>
      </c>
      <c r="E30" s="131" t="s">
        <v>60</v>
      </c>
      <c r="F30" s="23" t="e">
        <f>(D30/D31)*100</f>
        <v>#DIV/0!</v>
      </c>
      <c r="G30" s="28">
        <f>شریعتی!G30+غرضی!G30+'فاطمه الزهرا نجف آباد'!G30</f>
        <v>0</v>
      </c>
      <c r="H30" s="131" t="s">
        <v>60</v>
      </c>
      <c r="I30" s="131" t="e">
        <f>(G30/G31)*100</f>
        <v>#DIV/0!</v>
      </c>
      <c r="J30" s="104">
        <f t="shared" si="0"/>
        <v>0</v>
      </c>
      <c r="K30" s="131" t="s">
        <v>60</v>
      </c>
      <c r="L30" s="23" t="e">
        <f>(J30/J31)*100</f>
        <v>#DIV/0!</v>
      </c>
      <c r="M30" s="28">
        <f>شریعتی!M30+غرضی!M30+'فاطمه الزهرا نجف آباد'!M30</f>
        <v>0</v>
      </c>
      <c r="N30" s="131" t="s">
        <v>60</v>
      </c>
      <c r="O30" s="23" t="e">
        <f>(M30/M31)*100</f>
        <v>#DIV/0!</v>
      </c>
      <c r="P30" s="28">
        <f>شریعتی!P30+غرضی!P30+'فاطمه الزهرا نجف آباد'!P30</f>
        <v>0</v>
      </c>
      <c r="Q30" s="131" t="s">
        <v>60</v>
      </c>
      <c r="R30" s="138" t="e">
        <f>(P30/P31)*100</f>
        <v>#DIV/0!</v>
      </c>
      <c r="S30" s="104">
        <f t="shared" si="2"/>
        <v>0</v>
      </c>
      <c r="T30" s="141" t="s">
        <v>60</v>
      </c>
      <c r="U30" s="109" t="e">
        <f>(S30/S31)*100</f>
        <v>#DIV/0!</v>
      </c>
      <c r="V30" s="108">
        <f t="shared" si="3"/>
        <v>0</v>
      </c>
      <c r="W30" s="141" t="s">
        <v>60</v>
      </c>
      <c r="X30" s="60" t="e">
        <f>(V30/V31)*100</f>
        <v>#DIV/0!</v>
      </c>
    </row>
    <row r="31" spans="1:24" ht="58.5" customHeight="1" x14ac:dyDescent="0.25">
      <c r="A31" s="130"/>
      <c r="B31" s="130"/>
      <c r="C31" s="21" t="s">
        <v>57</v>
      </c>
      <c r="D31" s="28">
        <f>شریعتی!D31+غرضی!D31+'فاطمه الزهرا نجف آباد'!D31</f>
        <v>0</v>
      </c>
      <c r="E31" s="134"/>
      <c r="F31" s="24"/>
      <c r="G31" s="28">
        <f>شریعتی!G31+غرضی!G31+'فاطمه الزهرا نجف آباد'!G31</f>
        <v>0</v>
      </c>
      <c r="H31" s="134"/>
      <c r="I31" s="134"/>
      <c r="J31" s="104">
        <f t="shared" si="0"/>
        <v>0</v>
      </c>
      <c r="K31" s="134"/>
      <c r="L31" s="24"/>
      <c r="M31" s="28">
        <f>شریعتی!M31+غرضی!M31+'فاطمه الزهرا نجف آباد'!M31</f>
        <v>0</v>
      </c>
      <c r="N31" s="134"/>
      <c r="O31" s="24"/>
      <c r="P31" s="28">
        <f>شریعتی!P31+غرضی!P31+'فاطمه الزهرا نجف آباد'!P31</f>
        <v>0</v>
      </c>
      <c r="Q31" s="134"/>
      <c r="R31" s="139"/>
      <c r="S31" s="104">
        <f t="shared" si="2"/>
        <v>0</v>
      </c>
      <c r="T31" s="142"/>
      <c r="U31" s="109"/>
      <c r="V31" s="108">
        <f t="shared" si="3"/>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4">D34+E34</f>
        <v>0</v>
      </c>
      <c r="G34" s="121"/>
      <c r="H34" s="121"/>
      <c r="I34" s="121">
        <f t="shared" ref="I34:I46" si="5">G34+H34</f>
        <v>0</v>
      </c>
      <c r="J34" s="121">
        <f t="shared" ref="J34:J46" si="6">F34+I34</f>
        <v>0</v>
      </c>
      <c r="M34"/>
      <c r="N34"/>
      <c r="O34"/>
    </row>
    <row r="35" spans="1:15" ht="31.5" customHeight="1" x14ac:dyDescent="0.25">
      <c r="A35" s="130" t="s">
        <v>183</v>
      </c>
      <c r="B35" s="130"/>
      <c r="C35" s="25" t="s">
        <v>179</v>
      </c>
      <c r="D35" s="121"/>
      <c r="E35" s="121"/>
      <c r="F35" s="121">
        <f t="shared" si="4"/>
        <v>0</v>
      </c>
      <c r="G35" s="121"/>
      <c r="H35" s="121"/>
      <c r="I35" s="121">
        <f t="shared" si="5"/>
        <v>0</v>
      </c>
      <c r="J35" s="121">
        <f t="shared" si="6"/>
        <v>0</v>
      </c>
    </row>
    <row r="36" spans="1:15" ht="31.5" customHeight="1" x14ac:dyDescent="0.25">
      <c r="A36" s="130"/>
      <c r="B36" s="130"/>
      <c r="C36" s="25" t="s">
        <v>181</v>
      </c>
      <c r="D36" s="121"/>
      <c r="E36" s="121"/>
      <c r="F36" s="121">
        <f t="shared" si="4"/>
        <v>0</v>
      </c>
      <c r="G36" s="121"/>
      <c r="H36" s="121"/>
      <c r="I36" s="121">
        <f t="shared" si="5"/>
        <v>0</v>
      </c>
      <c r="J36" s="121">
        <f t="shared" si="6"/>
        <v>0</v>
      </c>
    </row>
    <row r="37" spans="1:15" ht="31.5" customHeight="1" x14ac:dyDescent="0.25">
      <c r="A37" s="130" t="s">
        <v>185</v>
      </c>
      <c r="B37" s="130"/>
      <c r="C37" s="25" t="s">
        <v>179</v>
      </c>
      <c r="D37" s="121"/>
      <c r="E37" s="121"/>
      <c r="F37" s="121">
        <f t="shared" si="4"/>
        <v>0</v>
      </c>
      <c r="G37" s="121"/>
      <c r="H37" s="121"/>
      <c r="I37" s="121">
        <f t="shared" si="5"/>
        <v>0</v>
      </c>
      <c r="J37" s="121">
        <f t="shared" si="6"/>
        <v>0</v>
      </c>
    </row>
    <row r="38" spans="1:15" ht="31.5" customHeight="1" x14ac:dyDescent="0.25">
      <c r="A38" s="130"/>
      <c r="B38" s="130"/>
      <c r="C38" s="25" t="s">
        <v>181</v>
      </c>
      <c r="D38" s="121"/>
      <c r="E38" s="121"/>
      <c r="F38" s="121">
        <f t="shared" si="4"/>
        <v>0</v>
      </c>
      <c r="G38" s="121"/>
      <c r="H38" s="121"/>
      <c r="I38" s="121">
        <f t="shared" si="5"/>
        <v>0</v>
      </c>
      <c r="J38" s="121">
        <f t="shared" si="6"/>
        <v>0</v>
      </c>
    </row>
    <row r="39" spans="1:15" ht="31.5" customHeight="1" x14ac:dyDescent="0.25">
      <c r="A39" s="147" t="s">
        <v>186</v>
      </c>
      <c r="B39" s="130"/>
      <c r="C39" s="25" t="s">
        <v>179</v>
      </c>
      <c r="D39" s="121"/>
      <c r="E39" s="121"/>
      <c r="F39" s="121">
        <f t="shared" si="4"/>
        <v>0</v>
      </c>
      <c r="G39" s="121"/>
      <c r="H39" s="121"/>
      <c r="I39" s="121">
        <f t="shared" si="5"/>
        <v>0</v>
      </c>
      <c r="J39" s="121">
        <f t="shared" si="6"/>
        <v>0</v>
      </c>
    </row>
    <row r="40" spans="1:15" ht="31.5" customHeight="1" x14ac:dyDescent="0.25">
      <c r="A40" s="149"/>
      <c r="B40" s="130"/>
      <c r="C40" s="25" t="s">
        <v>181</v>
      </c>
      <c r="D40" s="121"/>
      <c r="E40" s="121"/>
      <c r="F40" s="121">
        <f t="shared" si="4"/>
        <v>0</v>
      </c>
      <c r="G40" s="121"/>
      <c r="H40" s="121"/>
      <c r="I40" s="121">
        <f t="shared" si="5"/>
        <v>0</v>
      </c>
      <c r="J40" s="121">
        <f t="shared" si="6"/>
        <v>0</v>
      </c>
    </row>
    <row r="41" spans="1:15" ht="31.5" customHeight="1" x14ac:dyDescent="0.25">
      <c r="A41" s="147" t="s">
        <v>187</v>
      </c>
      <c r="B41" s="130"/>
      <c r="C41" s="25" t="s">
        <v>179</v>
      </c>
      <c r="D41" s="121"/>
      <c r="E41" s="121"/>
      <c r="F41" s="121">
        <f t="shared" si="4"/>
        <v>0</v>
      </c>
      <c r="G41" s="121"/>
      <c r="H41" s="121"/>
      <c r="I41" s="121">
        <f t="shared" si="5"/>
        <v>0</v>
      </c>
      <c r="J41" s="121">
        <f t="shared" si="6"/>
        <v>0</v>
      </c>
    </row>
    <row r="42" spans="1:15" ht="31.5" customHeight="1" x14ac:dyDescent="0.25">
      <c r="A42" s="149"/>
      <c r="B42" s="130"/>
      <c r="C42" s="25" t="s">
        <v>181</v>
      </c>
      <c r="D42" s="121"/>
      <c r="E42" s="121"/>
      <c r="F42" s="121">
        <f t="shared" si="4"/>
        <v>0</v>
      </c>
      <c r="G42" s="121"/>
      <c r="H42" s="121"/>
      <c r="I42" s="121">
        <f t="shared" si="5"/>
        <v>0</v>
      </c>
      <c r="J42" s="121">
        <f t="shared" si="6"/>
        <v>0</v>
      </c>
    </row>
    <row r="43" spans="1:15" ht="31.5" customHeight="1" x14ac:dyDescent="0.25">
      <c r="A43" s="147" t="s">
        <v>188</v>
      </c>
      <c r="B43" s="130"/>
      <c r="C43" s="25" t="s">
        <v>179</v>
      </c>
      <c r="D43" s="121"/>
      <c r="E43" s="121"/>
      <c r="F43" s="121">
        <f t="shared" si="4"/>
        <v>0</v>
      </c>
      <c r="G43" s="121"/>
      <c r="H43" s="121"/>
      <c r="I43" s="121">
        <f t="shared" si="5"/>
        <v>0</v>
      </c>
      <c r="J43" s="121">
        <f t="shared" si="6"/>
        <v>0</v>
      </c>
    </row>
    <row r="44" spans="1:15" ht="31.5" customHeight="1" x14ac:dyDescent="0.25">
      <c r="A44" s="149"/>
      <c r="B44" s="130"/>
      <c r="C44" s="25" t="s">
        <v>181</v>
      </c>
      <c r="D44" s="121"/>
      <c r="E44" s="121"/>
      <c r="F44" s="121">
        <f t="shared" si="4"/>
        <v>0</v>
      </c>
      <c r="G44" s="121"/>
      <c r="H44" s="121"/>
      <c r="I44" s="121">
        <f t="shared" si="5"/>
        <v>0</v>
      </c>
      <c r="J44" s="121">
        <f t="shared" si="6"/>
        <v>0</v>
      </c>
    </row>
    <row r="45" spans="1:15" ht="31.5" customHeight="1" x14ac:dyDescent="0.25">
      <c r="A45" s="147" t="s">
        <v>189</v>
      </c>
      <c r="B45" s="130"/>
      <c r="C45" s="25" t="s">
        <v>179</v>
      </c>
      <c r="D45" s="121"/>
      <c r="E45" s="121"/>
      <c r="F45" s="121">
        <f t="shared" si="4"/>
        <v>0</v>
      </c>
      <c r="G45" s="121"/>
      <c r="H45" s="121"/>
      <c r="I45" s="121">
        <f t="shared" si="5"/>
        <v>0</v>
      </c>
      <c r="J45" s="121">
        <f t="shared" si="6"/>
        <v>0</v>
      </c>
    </row>
    <row r="46" spans="1:15" ht="31.5" customHeight="1" x14ac:dyDescent="0.25">
      <c r="A46" s="149"/>
      <c r="B46" s="130"/>
      <c r="C46" s="25" t="s">
        <v>181</v>
      </c>
      <c r="D46" s="121"/>
      <c r="E46" s="121"/>
      <c r="F46" s="121">
        <f t="shared" si="4"/>
        <v>0</v>
      </c>
      <c r="G46" s="121"/>
      <c r="H46" s="121"/>
      <c r="I46" s="121">
        <f t="shared" si="5"/>
        <v>0</v>
      </c>
      <c r="J46" s="121">
        <f t="shared" si="6"/>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1">
    <mergeCell ref="H8:H9"/>
    <mergeCell ref="I8:I9"/>
    <mergeCell ref="A5:A6"/>
    <mergeCell ref="B5:B6"/>
    <mergeCell ref="E5:E6"/>
    <mergeCell ref="H5:H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H25:H26"/>
    <mergeCell ref="I25:I26"/>
    <mergeCell ref="K20:K21"/>
    <mergeCell ref="A22:A23"/>
    <mergeCell ref="B22:B23"/>
    <mergeCell ref="E22:E23"/>
    <mergeCell ref="H22:H23"/>
    <mergeCell ref="I22:I23"/>
    <mergeCell ref="K22:K23"/>
    <mergeCell ref="W5:W6"/>
    <mergeCell ref="N3:N4"/>
    <mergeCell ref="Q3:Q4"/>
    <mergeCell ref="R3:R4"/>
    <mergeCell ref="T3:T4"/>
    <mergeCell ref="W3:W4"/>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N7:O7"/>
    <mergeCell ref="Q7:R7"/>
    <mergeCell ref="N8:N9"/>
    <mergeCell ref="Q8:Q9"/>
    <mergeCell ref="R8:R9"/>
    <mergeCell ref="N5:N6"/>
    <mergeCell ref="Q5:Q6"/>
    <mergeCell ref="R5:R6"/>
    <mergeCell ref="T5:T6"/>
    <mergeCell ref="N13:O13"/>
    <mergeCell ref="Q13:R13"/>
    <mergeCell ref="N14:N15"/>
    <mergeCell ref="Q14:Q15"/>
    <mergeCell ref="R14:R15"/>
    <mergeCell ref="T8:T9"/>
    <mergeCell ref="W8:W9"/>
    <mergeCell ref="N10:O10"/>
    <mergeCell ref="Q10:R10"/>
    <mergeCell ref="N11:N12"/>
    <mergeCell ref="Q11:Q12"/>
    <mergeCell ref="R11:R12"/>
    <mergeCell ref="T11:T12"/>
    <mergeCell ref="W11:W12"/>
    <mergeCell ref="N19:O19"/>
    <mergeCell ref="Q19:R19"/>
    <mergeCell ref="N20:N21"/>
    <mergeCell ref="Q20:Q21"/>
    <mergeCell ref="R20:R21"/>
    <mergeCell ref="T14:T15"/>
    <mergeCell ref="W14:W15"/>
    <mergeCell ref="N16:O16"/>
    <mergeCell ref="Q16:R16"/>
    <mergeCell ref="N17:N18"/>
    <mergeCell ref="Q17:Q18"/>
    <mergeCell ref="R17:R18"/>
    <mergeCell ref="T17:T18"/>
    <mergeCell ref="W17:W18"/>
    <mergeCell ref="N24:O24"/>
    <mergeCell ref="Q24:R24"/>
    <mergeCell ref="N25:N26"/>
    <mergeCell ref="Q25:Q26"/>
    <mergeCell ref="R25:R26"/>
    <mergeCell ref="T20:T21"/>
    <mergeCell ref="W20:W21"/>
    <mergeCell ref="N22:N23"/>
    <mergeCell ref="Q22:Q23"/>
    <mergeCell ref="R22:R23"/>
    <mergeCell ref="T22:T23"/>
    <mergeCell ref="W22:W23"/>
    <mergeCell ref="N30:N31"/>
    <mergeCell ref="Q30:Q31"/>
    <mergeCell ref="R30:R31"/>
    <mergeCell ref="T30:T31"/>
    <mergeCell ref="W30:W31"/>
    <mergeCell ref="T25:T26"/>
    <mergeCell ref="W25:W26"/>
    <mergeCell ref="N28:N29"/>
    <mergeCell ref="Q28:Q29"/>
    <mergeCell ref="R28:R29"/>
    <mergeCell ref="T28:T29"/>
    <mergeCell ref="W28:W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G1" zoomScale="106" zoomScaleNormal="106" workbookViewId="0">
      <pane ySplit="1" topLeftCell="A2" activePane="bottomLeft" state="frozen"/>
      <selection activeCell="B45" sqref="B45:B46"/>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f>'زهرای مرضیه'!D3+عسگریه!D3+حجتیه!D3</f>
        <v>0</v>
      </c>
      <c r="E3" s="131" t="s">
        <v>6</v>
      </c>
      <c r="F3" s="23" t="e">
        <f>(D3/D4)*50</f>
        <v>#DIV/0!</v>
      </c>
      <c r="G3" s="28">
        <f>'زهرای مرضیه'!G3+عسگریه!G3+حجتیه!G3</f>
        <v>0</v>
      </c>
      <c r="H3" s="131" t="s">
        <v>6</v>
      </c>
      <c r="I3" s="131" t="e">
        <f>(G3/G4)*50</f>
        <v>#DIV/0!</v>
      </c>
      <c r="J3" s="104">
        <f t="shared" ref="J3:J31" si="0">G3+D3</f>
        <v>0</v>
      </c>
      <c r="K3" s="131" t="s">
        <v>6</v>
      </c>
      <c r="L3" s="23" t="e">
        <f>(J3/J4)*50</f>
        <v>#DIV/0!</v>
      </c>
      <c r="M3" s="28">
        <f>'زهرای مرضیه'!M3+عسگریه!M3+حجتیه!M3</f>
        <v>0</v>
      </c>
      <c r="N3" s="131" t="s">
        <v>6</v>
      </c>
      <c r="O3" s="23" t="e">
        <f>(M3/M4)*50</f>
        <v>#DIV/0!</v>
      </c>
      <c r="P3" s="28">
        <f>'زهرای مرضیه'!P3+عسگریه!P3+حجتیه!P3</f>
        <v>0</v>
      </c>
      <c r="Q3" s="131" t="s">
        <v>6</v>
      </c>
      <c r="R3" s="138" t="e">
        <f>(P3/P4)*50</f>
        <v>#DIV/0!</v>
      </c>
      <c r="S3" s="104">
        <f t="shared" ref="S3:S4" si="1">P3+M3</f>
        <v>0</v>
      </c>
      <c r="T3" s="141" t="s">
        <v>6</v>
      </c>
      <c r="U3" s="109" t="e">
        <f>(S3/S4)*50</f>
        <v>#DIV/0!</v>
      </c>
      <c r="V3" s="108">
        <f>S3+J3</f>
        <v>0</v>
      </c>
      <c r="W3" s="141" t="s">
        <v>6</v>
      </c>
      <c r="X3" s="60" t="e">
        <f>(V3/V4)*50</f>
        <v>#DIV/0!</v>
      </c>
    </row>
    <row r="4" spans="1:24" ht="37.5" customHeight="1" x14ac:dyDescent="0.25">
      <c r="A4" s="156"/>
      <c r="B4" s="157"/>
      <c r="C4" s="4" t="s">
        <v>5</v>
      </c>
      <c r="D4" s="28">
        <f>'زهرای مرضیه'!D4+عسگریه!D4+حجتیه!D4</f>
        <v>0</v>
      </c>
      <c r="E4" s="134"/>
      <c r="F4" s="24"/>
      <c r="G4" s="28">
        <f>'زهرای مرضیه'!G4+عسگریه!G4+حجتیه!G4</f>
        <v>0</v>
      </c>
      <c r="H4" s="134"/>
      <c r="I4" s="134"/>
      <c r="J4" s="104">
        <f t="shared" si="0"/>
        <v>0</v>
      </c>
      <c r="K4" s="134"/>
      <c r="L4" s="24"/>
      <c r="M4" s="28">
        <f>'زهرای مرضیه'!M4+عسگریه!M4+حجتیه!M4</f>
        <v>0</v>
      </c>
      <c r="N4" s="134"/>
      <c r="O4" s="24"/>
      <c r="P4" s="28">
        <f>'زهرای مرضیه'!P4+عسگریه!P4+حجتیه!P4</f>
        <v>0</v>
      </c>
      <c r="Q4" s="134"/>
      <c r="R4" s="139"/>
      <c r="S4" s="104">
        <f t="shared" si="1"/>
        <v>0</v>
      </c>
      <c r="T4" s="142"/>
      <c r="U4" s="110"/>
      <c r="V4" s="108">
        <f>S4+J4</f>
        <v>0</v>
      </c>
      <c r="W4" s="142"/>
      <c r="X4" s="24"/>
    </row>
    <row r="5" spans="1:24" ht="49.5" customHeight="1" x14ac:dyDescent="0.25">
      <c r="A5" s="135">
        <v>2</v>
      </c>
      <c r="B5" s="157" t="s">
        <v>7</v>
      </c>
      <c r="C5" s="3" t="s">
        <v>8</v>
      </c>
      <c r="D5" s="28">
        <f>'زهرای مرضیه'!D5+عسگریه!D5+حجتیه!D5</f>
        <v>0</v>
      </c>
      <c r="E5" s="131" t="s">
        <v>10</v>
      </c>
      <c r="F5" s="23" t="e">
        <f>(D5/D6)*100</f>
        <v>#DIV/0!</v>
      </c>
      <c r="G5" s="28">
        <f>'زهرای مرضیه'!G5+عسگریه!G5+حجتیه!G5</f>
        <v>0</v>
      </c>
      <c r="H5" s="131" t="s">
        <v>10</v>
      </c>
      <c r="I5" s="131" t="e">
        <f>(G5/G6)*100</f>
        <v>#DIV/0!</v>
      </c>
      <c r="J5" s="104">
        <f t="shared" si="0"/>
        <v>0</v>
      </c>
      <c r="K5" s="131" t="s">
        <v>10</v>
      </c>
      <c r="L5" s="23" t="e">
        <f>(J5/J6)*100</f>
        <v>#DIV/0!</v>
      </c>
      <c r="M5" s="28">
        <f>'زهرای مرضیه'!M5+عسگریه!M5+حجتیه!M5</f>
        <v>0</v>
      </c>
      <c r="N5" s="131" t="s">
        <v>10</v>
      </c>
      <c r="O5" s="23" t="e">
        <f>(M5/M6)*100</f>
        <v>#DIV/0!</v>
      </c>
      <c r="P5" s="28">
        <f>'زهرای مرضیه'!P5+عسگریه!P5+حجتیه!P5</f>
        <v>0</v>
      </c>
      <c r="Q5" s="131" t="s">
        <v>10</v>
      </c>
      <c r="R5" s="138" t="e">
        <f>(P5/P6)*100</f>
        <v>#DIV/0!</v>
      </c>
      <c r="S5" s="104">
        <f>P5+M5</f>
        <v>0</v>
      </c>
      <c r="T5" s="141" t="s">
        <v>10</v>
      </c>
      <c r="U5" s="109" t="e">
        <f>(S5/S6)*100</f>
        <v>#DIV/0!</v>
      </c>
      <c r="V5" s="108">
        <f>S5+J5</f>
        <v>0</v>
      </c>
      <c r="W5" s="141" t="s">
        <v>10</v>
      </c>
      <c r="X5" s="60" t="e">
        <f>(V5/V6)*100</f>
        <v>#DIV/0!</v>
      </c>
    </row>
    <row r="6" spans="1:24" ht="44.25" customHeight="1" x14ac:dyDescent="0.25">
      <c r="A6" s="136"/>
      <c r="B6" s="157"/>
      <c r="C6" s="4" t="s">
        <v>9</v>
      </c>
      <c r="D6" s="28">
        <f>'زهرای مرضیه'!D6+عسگریه!D6+حجتیه!D6</f>
        <v>0</v>
      </c>
      <c r="E6" s="134"/>
      <c r="F6" s="24"/>
      <c r="G6" s="28">
        <f>'زهرای مرضیه'!G6+عسگریه!G6+حجتیه!G6</f>
        <v>0</v>
      </c>
      <c r="H6" s="134"/>
      <c r="I6" s="134"/>
      <c r="J6" s="104">
        <f t="shared" si="0"/>
        <v>0</v>
      </c>
      <c r="K6" s="134"/>
      <c r="L6" s="24"/>
      <c r="M6" s="28">
        <f>'زهرای مرضیه'!M6+عسگریه!M6+حجتیه!M6</f>
        <v>0</v>
      </c>
      <c r="N6" s="134"/>
      <c r="O6" s="24"/>
      <c r="P6" s="28">
        <f>'زهرای مرضیه'!P6+عسگریه!P6+حجتیه!P6</f>
        <v>0</v>
      </c>
      <c r="Q6" s="134"/>
      <c r="R6" s="139"/>
      <c r="S6" s="104">
        <f t="shared" ref="S6:S31" si="2">P6+M6</f>
        <v>0</v>
      </c>
      <c r="T6" s="142"/>
      <c r="U6" s="109"/>
      <c r="V6" s="108">
        <f t="shared" ref="V6:V31" si="3">S6+J6</f>
        <v>0</v>
      </c>
      <c r="W6" s="142"/>
      <c r="X6" s="60"/>
    </row>
    <row r="7" spans="1:24" ht="42" customHeight="1" x14ac:dyDescent="0.25">
      <c r="A7" s="135">
        <v>3</v>
      </c>
      <c r="B7" s="130" t="s">
        <v>11</v>
      </c>
      <c r="C7" s="19" t="s">
        <v>39</v>
      </c>
      <c r="D7" s="28">
        <f>'زهرای مرضیه'!D7+عسگریه!D7+حجتیه!D7</f>
        <v>0</v>
      </c>
      <c r="E7" s="133" t="s">
        <v>47</v>
      </c>
      <c r="F7" s="133"/>
      <c r="G7" s="28">
        <f>'زهرای مرضیه'!G7+عسگریه!G7+حجتیه!G7</f>
        <v>0</v>
      </c>
      <c r="H7" s="133" t="s">
        <v>47</v>
      </c>
      <c r="I7" s="133"/>
      <c r="J7" s="104">
        <f t="shared" si="0"/>
        <v>0</v>
      </c>
      <c r="K7" s="25" t="s">
        <v>47</v>
      </c>
      <c r="L7" s="19"/>
      <c r="M7" s="28">
        <f>'زهرای مرضیه'!M7+عسگریه!M7+حجتیه!M7</f>
        <v>0</v>
      </c>
      <c r="N7" s="133" t="s">
        <v>47</v>
      </c>
      <c r="O7" s="133"/>
      <c r="P7" s="28">
        <f>'زهرای مرضیه'!P7+عسگریه!P7+حجتیه!P7</f>
        <v>0</v>
      </c>
      <c r="Q7" s="133" t="s">
        <v>47</v>
      </c>
      <c r="R7" s="137"/>
      <c r="S7" s="104">
        <f t="shared" si="2"/>
        <v>0</v>
      </c>
      <c r="T7" s="106" t="s">
        <v>47</v>
      </c>
      <c r="U7" s="109"/>
      <c r="V7" s="108">
        <f t="shared" si="3"/>
        <v>0</v>
      </c>
      <c r="W7" s="106" t="s">
        <v>47</v>
      </c>
      <c r="X7" s="60"/>
    </row>
    <row r="8" spans="1:24" ht="39.75" customHeight="1" x14ac:dyDescent="0.25">
      <c r="A8" s="146"/>
      <c r="B8" s="130"/>
      <c r="C8" s="3" t="s">
        <v>12</v>
      </c>
      <c r="D8" s="28">
        <f>'زهرای مرضیه'!D8+عسگریه!D8+حجتیه!D8</f>
        <v>0</v>
      </c>
      <c r="E8" s="132" t="s">
        <v>14</v>
      </c>
      <c r="F8" s="23" t="e">
        <f>(D8/D9)*100</f>
        <v>#DIV/0!</v>
      </c>
      <c r="G8" s="28">
        <f>'زهرای مرضیه'!G8+عسگریه!G8+حجتیه!G8</f>
        <v>0</v>
      </c>
      <c r="H8" s="132" t="s">
        <v>14</v>
      </c>
      <c r="I8" s="131" t="e">
        <f>(G8/G9)*100</f>
        <v>#DIV/0!</v>
      </c>
      <c r="J8" s="104">
        <f t="shared" si="0"/>
        <v>0</v>
      </c>
      <c r="K8" s="132" t="s">
        <v>14</v>
      </c>
      <c r="L8" s="23" t="e">
        <f>(J8/J9)*100</f>
        <v>#DIV/0!</v>
      </c>
      <c r="M8" s="28">
        <f>'زهرای مرضیه'!M8+عسگریه!M8+حجتیه!M8</f>
        <v>0</v>
      </c>
      <c r="N8" s="132" t="s">
        <v>14</v>
      </c>
      <c r="O8" s="23" t="e">
        <f>(M8/M9)*100</f>
        <v>#DIV/0!</v>
      </c>
      <c r="P8" s="28">
        <f>'زهرای مرضیه'!P8+عسگریه!P8+حجتیه!P8</f>
        <v>0</v>
      </c>
      <c r="Q8" s="132" t="s">
        <v>14</v>
      </c>
      <c r="R8" s="138" t="e">
        <f>(P8/P9)*100</f>
        <v>#DIV/0!</v>
      </c>
      <c r="S8" s="104">
        <f t="shared" si="2"/>
        <v>0</v>
      </c>
      <c r="T8" s="145" t="s">
        <v>14</v>
      </c>
      <c r="U8" s="109" t="e">
        <f>(S8/S9)*100</f>
        <v>#DIV/0!</v>
      </c>
      <c r="V8" s="108">
        <f t="shared" si="3"/>
        <v>0</v>
      </c>
      <c r="W8" s="145" t="s">
        <v>14</v>
      </c>
      <c r="X8" s="60" t="e">
        <f>(V8/V9)*100</f>
        <v>#DIV/0!</v>
      </c>
    </row>
    <row r="9" spans="1:24" ht="38.25" customHeight="1" x14ac:dyDescent="0.25">
      <c r="A9" s="136"/>
      <c r="B9" s="130"/>
      <c r="C9" s="4" t="s">
        <v>13</v>
      </c>
      <c r="D9" s="28">
        <f>'زهرای مرضیه'!D9+عسگریه!D9+حجتیه!D9</f>
        <v>0</v>
      </c>
      <c r="E9" s="134"/>
      <c r="F9" s="24"/>
      <c r="G9" s="28">
        <f>'زهرای مرضیه'!G9+عسگریه!G9+حجتیه!G9</f>
        <v>0</v>
      </c>
      <c r="H9" s="134"/>
      <c r="I9" s="134"/>
      <c r="J9" s="104">
        <f t="shared" si="0"/>
        <v>0</v>
      </c>
      <c r="K9" s="134"/>
      <c r="L9" s="24"/>
      <c r="M9" s="28">
        <f>'زهرای مرضیه'!M9+عسگریه!M9+حجتیه!M9</f>
        <v>0</v>
      </c>
      <c r="N9" s="134"/>
      <c r="O9" s="24"/>
      <c r="P9" s="28">
        <f>'زهرای مرضیه'!P9+عسگریه!P9+حجتیه!P9</f>
        <v>0</v>
      </c>
      <c r="Q9" s="134"/>
      <c r="R9" s="139"/>
      <c r="S9" s="104">
        <f t="shared" si="2"/>
        <v>0</v>
      </c>
      <c r="T9" s="142"/>
      <c r="U9" s="109"/>
      <c r="V9" s="108">
        <f t="shared" si="3"/>
        <v>0</v>
      </c>
      <c r="W9" s="142"/>
      <c r="X9" s="60"/>
    </row>
    <row r="10" spans="1:24" ht="58.5" customHeight="1" x14ac:dyDescent="0.25">
      <c r="A10" s="135">
        <v>4</v>
      </c>
      <c r="B10" s="150" t="s">
        <v>15</v>
      </c>
      <c r="C10" s="19" t="s">
        <v>40</v>
      </c>
      <c r="D10" s="28">
        <f>'زهرای مرضیه'!D10+عسگریه!D10+حجتیه!D10</f>
        <v>0</v>
      </c>
      <c r="E10" s="133" t="s">
        <v>48</v>
      </c>
      <c r="F10" s="133"/>
      <c r="G10" s="28">
        <f>'زهرای مرضیه'!G10+عسگریه!G10+حجتیه!G10</f>
        <v>0</v>
      </c>
      <c r="H10" s="133" t="s">
        <v>48</v>
      </c>
      <c r="I10" s="133"/>
      <c r="J10" s="104">
        <f t="shared" si="0"/>
        <v>0</v>
      </c>
      <c r="K10" s="25" t="s">
        <v>48</v>
      </c>
      <c r="L10" s="19"/>
      <c r="M10" s="28">
        <f>'زهرای مرضیه'!M10+عسگریه!M10+حجتیه!M10</f>
        <v>0</v>
      </c>
      <c r="N10" s="133" t="s">
        <v>48</v>
      </c>
      <c r="O10" s="133"/>
      <c r="P10" s="28">
        <f>'زهرای مرضیه'!P10+عسگریه!P10+حجتیه!P10</f>
        <v>0</v>
      </c>
      <c r="Q10" s="133" t="s">
        <v>48</v>
      </c>
      <c r="R10" s="137"/>
      <c r="S10" s="104">
        <f t="shared" si="2"/>
        <v>0</v>
      </c>
      <c r="T10" s="106" t="s">
        <v>48</v>
      </c>
      <c r="U10" s="109"/>
      <c r="V10" s="108">
        <f t="shared" si="3"/>
        <v>0</v>
      </c>
      <c r="W10" s="106" t="s">
        <v>48</v>
      </c>
      <c r="X10" s="60"/>
    </row>
    <row r="11" spans="1:24" ht="58.5" customHeight="1" x14ac:dyDescent="0.25">
      <c r="A11" s="146"/>
      <c r="B11" s="151"/>
      <c r="C11" s="3" t="s">
        <v>16</v>
      </c>
      <c r="D11" s="28">
        <f>'زهرای مرضیه'!D11+عسگریه!D11+حجتیه!D11</f>
        <v>0</v>
      </c>
      <c r="E11" s="132" t="s">
        <v>18</v>
      </c>
      <c r="F11" s="23" t="e">
        <f>(D11/D12)*100</f>
        <v>#DIV/0!</v>
      </c>
      <c r="G11" s="28">
        <f>'زهرای مرضیه'!G11+عسگریه!G11+حجتیه!G11</f>
        <v>0</v>
      </c>
      <c r="H11" s="132" t="s">
        <v>18</v>
      </c>
      <c r="I11" s="131" t="e">
        <f>(G11/G12)*100</f>
        <v>#DIV/0!</v>
      </c>
      <c r="J11" s="104">
        <f t="shared" si="0"/>
        <v>0</v>
      </c>
      <c r="K11" s="132" t="s">
        <v>18</v>
      </c>
      <c r="L11" s="23" t="e">
        <f>(J11/J12)*100</f>
        <v>#DIV/0!</v>
      </c>
      <c r="M11" s="28">
        <f>'زهرای مرضیه'!M11+عسگریه!M11+حجتیه!M11</f>
        <v>0</v>
      </c>
      <c r="N11" s="132" t="s">
        <v>18</v>
      </c>
      <c r="O11" s="23" t="e">
        <f>(M11/M12)*100</f>
        <v>#DIV/0!</v>
      </c>
      <c r="P11" s="28">
        <f>'زهرای مرضیه'!P11+عسگریه!P11+حجتیه!P11</f>
        <v>0</v>
      </c>
      <c r="Q11" s="132" t="s">
        <v>18</v>
      </c>
      <c r="R11" s="138" t="e">
        <f>(P11/P12)*100</f>
        <v>#DIV/0!</v>
      </c>
      <c r="S11" s="104">
        <f t="shared" si="2"/>
        <v>0</v>
      </c>
      <c r="T11" s="145" t="s">
        <v>18</v>
      </c>
      <c r="U11" s="109" t="e">
        <f>(S11/S12)*100</f>
        <v>#DIV/0!</v>
      </c>
      <c r="V11" s="108">
        <f t="shared" si="3"/>
        <v>0</v>
      </c>
      <c r="W11" s="145" t="s">
        <v>18</v>
      </c>
      <c r="X11" s="60" t="e">
        <f>(V11/V12)*100</f>
        <v>#DIV/0!</v>
      </c>
    </row>
    <row r="12" spans="1:24" ht="58.5" customHeight="1" x14ac:dyDescent="0.25">
      <c r="A12" s="136"/>
      <c r="B12" s="152"/>
      <c r="C12" s="4" t="s">
        <v>17</v>
      </c>
      <c r="D12" s="28">
        <f>'زهرای مرضیه'!D12+عسگریه!D12+حجتیه!D12</f>
        <v>0</v>
      </c>
      <c r="E12" s="134"/>
      <c r="F12" s="24"/>
      <c r="G12" s="28">
        <f>'زهرای مرضیه'!G12+عسگریه!G12+حجتیه!G12</f>
        <v>0</v>
      </c>
      <c r="H12" s="134"/>
      <c r="I12" s="134"/>
      <c r="J12" s="104">
        <f t="shared" si="0"/>
        <v>0</v>
      </c>
      <c r="K12" s="134"/>
      <c r="L12" s="24"/>
      <c r="M12" s="28">
        <f>'زهرای مرضیه'!M12+عسگریه!M12+حجتیه!M12</f>
        <v>0</v>
      </c>
      <c r="N12" s="134"/>
      <c r="O12" s="24"/>
      <c r="P12" s="28">
        <f>'زهرای مرضیه'!P12+عسگریه!P12+حجتیه!P12</f>
        <v>0</v>
      </c>
      <c r="Q12" s="134"/>
      <c r="R12" s="139"/>
      <c r="S12" s="104">
        <f t="shared" si="2"/>
        <v>0</v>
      </c>
      <c r="T12" s="142"/>
      <c r="U12" s="109"/>
      <c r="V12" s="108">
        <f t="shared" si="3"/>
        <v>0</v>
      </c>
      <c r="W12" s="142"/>
      <c r="X12" s="60"/>
    </row>
    <row r="13" spans="1:24" ht="41.25" customHeight="1" x14ac:dyDescent="0.25">
      <c r="A13" s="135">
        <v>5</v>
      </c>
      <c r="B13" s="150" t="s">
        <v>19</v>
      </c>
      <c r="C13" s="19" t="s">
        <v>41</v>
      </c>
      <c r="D13" s="28">
        <f>'زهرای مرضیه'!D13+عسگریه!D13+حجتیه!D13</f>
        <v>0</v>
      </c>
      <c r="E13" s="133" t="s">
        <v>49</v>
      </c>
      <c r="F13" s="133"/>
      <c r="G13" s="28">
        <f>'زهرای مرضیه'!G13+عسگریه!G13+حجتیه!G13</f>
        <v>0</v>
      </c>
      <c r="H13" s="133" t="s">
        <v>49</v>
      </c>
      <c r="I13" s="133"/>
      <c r="J13" s="104">
        <f t="shared" si="0"/>
        <v>0</v>
      </c>
      <c r="K13" s="25" t="s">
        <v>49</v>
      </c>
      <c r="L13" s="19"/>
      <c r="M13" s="28">
        <f>'زهرای مرضیه'!M13+عسگریه!M13+حجتیه!M13</f>
        <v>0</v>
      </c>
      <c r="N13" s="133" t="s">
        <v>49</v>
      </c>
      <c r="O13" s="133"/>
      <c r="P13" s="28">
        <f>'زهرای مرضیه'!P13+عسگریه!P13+حجتیه!P13</f>
        <v>0</v>
      </c>
      <c r="Q13" s="133" t="s">
        <v>49</v>
      </c>
      <c r="R13" s="137"/>
      <c r="S13" s="104">
        <f t="shared" si="2"/>
        <v>0</v>
      </c>
      <c r="T13" s="106" t="s">
        <v>49</v>
      </c>
      <c r="U13" s="109"/>
      <c r="V13" s="108">
        <f t="shared" si="3"/>
        <v>0</v>
      </c>
      <c r="W13" s="106" t="s">
        <v>49</v>
      </c>
      <c r="X13" s="60"/>
    </row>
    <row r="14" spans="1:24" ht="54" customHeight="1" x14ac:dyDescent="0.25">
      <c r="A14" s="146"/>
      <c r="B14" s="151"/>
      <c r="C14" s="3" t="s">
        <v>20</v>
      </c>
      <c r="D14" s="28">
        <f>'زهرای مرضیه'!D14+عسگریه!D14+حجتیه!D14</f>
        <v>0</v>
      </c>
      <c r="E14" s="132" t="s">
        <v>22</v>
      </c>
      <c r="F14" s="23" t="e">
        <f>(D14/D15)*100</f>
        <v>#DIV/0!</v>
      </c>
      <c r="G14" s="28">
        <f>'زهرای مرضیه'!G14+عسگریه!G14+حجتیه!G14</f>
        <v>0</v>
      </c>
      <c r="H14" s="132" t="s">
        <v>22</v>
      </c>
      <c r="I14" s="131" t="e">
        <f>(G14/G15)*100</f>
        <v>#DIV/0!</v>
      </c>
      <c r="J14" s="104">
        <f t="shared" si="0"/>
        <v>0</v>
      </c>
      <c r="K14" s="132" t="s">
        <v>22</v>
      </c>
      <c r="L14" s="23" t="e">
        <f>(J14/J15)*100</f>
        <v>#DIV/0!</v>
      </c>
      <c r="M14" s="28">
        <f>'زهرای مرضیه'!M14+عسگریه!M14+حجتیه!M14</f>
        <v>0</v>
      </c>
      <c r="N14" s="132" t="s">
        <v>22</v>
      </c>
      <c r="O14" s="23" t="e">
        <f>(M14/M15)*100</f>
        <v>#DIV/0!</v>
      </c>
      <c r="P14" s="28">
        <f>'زهرای مرضیه'!P14+عسگریه!P14+حجتیه!P14</f>
        <v>0</v>
      </c>
      <c r="Q14" s="132" t="s">
        <v>22</v>
      </c>
      <c r="R14" s="138" t="e">
        <f>(P14/P15)*100</f>
        <v>#DIV/0!</v>
      </c>
      <c r="S14" s="104">
        <f t="shared" si="2"/>
        <v>0</v>
      </c>
      <c r="T14" s="145" t="s">
        <v>22</v>
      </c>
      <c r="U14" s="109" t="e">
        <f>(S14/S15)*100</f>
        <v>#DIV/0!</v>
      </c>
      <c r="V14" s="108">
        <f t="shared" si="3"/>
        <v>0</v>
      </c>
      <c r="W14" s="145" t="s">
        <v>22</v>
      </c>
      <c r="X14" s="60" t="e">
        <f>(V14/V15)*100</f>
        <v>#DIV/0!</v>
      </c>
    </row>
    <row r="15" spans="1:24" ht="39.75" customHeight="1" x14ac:dyDescent="0.25">
      <c r="A15" s="136"/>
      <c r="B15" s="152"/>
      <c r="C15" s="4" t="s">
        <v>21</v>
      </c>
      <c r="D15" s="28">
        <f>'زهرای مرضیه'!D15+عسگریه!D15+حجتیه!D15</f>
        <v>0</v>
      </c>
      <c r="E15" s="134"/>
      <c r="F15" s="24"/>
      <c r="G15" s="28">
        <f>'زهرای مرضیه'!G15+عسگریه!G15+حجتیه!G15</f>
        <v>0</v>
      </c>
      <c r="H15" s="134"/>
      <c r="I15" s="134"/>
      <c r="J15" s="104">
        <f t="shared" si="0"/>
        <v>0</v>
      </c>
      <c r="K15" s="134"/>
      <c r="L15" s="24"/>
      <c r="M15" s="28">
        <f>'زهرای مرضیه'!M15+عسگریه!M15+حجتیه!M15</f>
        <v>0</v>
      </c>
      <c r="N15" s="134"/>
      <c r="O15" s="24"/>
      <c r="P15" s="28">
        <f>'زهرای مرضیه'!P15+عسگریه!P15+حجتیه!P15</f>
        <v>0</v>
      </c>
      <c r="Q15" s="134"/>
      <c r="R15" s="139"/>
      <c r="S15" s="104">
        <f t="shared" si="2"/>
        <v>0</v>
      </c>
      <c r="T15" s="142"/>
      <c r="U15" s="109"/>
      <c r="V15" s="108">
        <f t="shared" si="3"/>
        <v>0</v>
      </c>
      <c r="W15" s="142"/>
      <c r="X15" s="60"/>
    </row>
    <row r="16" spans="1:24" ht="33.75" customHeight="1" x14ac:dyDescent="0.25">
      <c r="A16" s="135">
        <v>6</v>
      </c>
      <c r="B16" s="150" t="s">
        <v>23</v>
      </c>
      <c r="C16" s="19" t="s">
        <v>44</v>
      </c>
      <c r="D16" s="28">
        <f>'زهرای مرضیه'!D16+عسگریه!D16+حجتیه!D16</f>
        <v>0</v>
      </c>
      <c r="E16" s="133" t="s">
        <v>50</v>
      </c>
      <c r="F16" s="133"/>
      <c r="G16" s="28">
        <f>'زهرای مرضیه'!G16+عسگریه!G16+حجتیه!G16</f>
        <v>0</v>
      </c>
      <c r="H16" s="133" t="s">
        <v>50</v>
      </c>
      <c r="I16" s="133"/>
      <c r="J16" s="104">
        <f t="shared" si="0"/>
        <v>0</v>
      </c>
      <c r="K16" s="25" t="s">
        <v>50</v>
      </c>
      <c r="L16" s="19"/>
      <c r="M16" s="28">
        <f>'زهرای مرضیه'!M16+عسگریه!M16+حجتیه!M16</f>
        <v>0</v>
      </c>
      <c r="N16" s="133" t="s">
        <v>50</v>
      </c>
      <c r="O16" s="133"/>
      <c r="P16" s="28">
        <f>'زهرای مرضیه'!P16+عسگریه!P16+حجتیه!P16</f>
        <v>0</v>
      </c>
      <c r="Q16" s="133" t="s">
        <v>50</v>
      </c>
      <c r="R16" s="137"/>
      <c r="S16" s="104">
        <f t="shared" si="2"/>
        <v>0</v>
      </c>
      <c r="T16" s="106" t="s">
        <v>50</v>
      </c>
      <c r="U16" s="109"/>
      <c r="V16" s="108">
        <f t="shared" si="3"/>
        <v>0</v>
      </c>
      <c r="W16" s="106" t="s">
        <v>50</v>
      </c>
      <c r="X16" s="60"/>
    </row>
    <row r="17" spans="1:24" ht="56.25" customHeight="1" x14ac:dyDescent="0.25">
      <c r="A17" s="146"/>
      <c r="B17" s="151"/>
      <c r="C17" s="3" t="s">
        <v>24</v>
      </c>
      <c r="D17" s="28">
        <f>'زهرای مرضیه'!D17+عسگریه!D17+حجتیه!D17</f>
        <v>0</v>
      </c>
      <c r="E17" s="131" t="s">
        <v>26</v>
      </c>
      <c r="F17" s="23" t="e">
        <f>(D17/D18)*100</f>
        <v>#DIV/0!</v>
      </c>
      <c r="G17" s="28">
        <f>'زهرای مرضیه'!G17+عسگریه!G17+حجتیه!G17</f>
        <v>0</v>
      </c>
      <c r="H17" s="131" t="s">
        <v>26</v>
      </c>
      <c r="I17" s="131" t="e">
        <f>(G17/G18)*100</f>
        <v>#DIV/0!</v>
      </c>
      <c r="J17" s="104">
        <f t="shared" si="0"/>
        <v>0</v>
      </c>
      <c r="K17" s="131" t="s">
        <v>26</v>
      </c>
      <c r="L17" s="131" t="e">
        <f>(J17/J18)*100</f>
        <v>#DIV/0!</v>
      </c>
      <c r="M17" s="28">
        <f>'زهرای مرضیه'!M17+عسگریه!M17+حجتیه!M17</f>
        <v>0</v>
      </c>
      <c r="N17" s="131" t="s">
        <v>26</v>
      </c>
      <c r="O17" s="23" t="e">
        <f>(M17/M18)*100</f>
        <v>#DIV/0!</v>
      </c>
      <c r="P17" s="28">
        <f>'زهرای مرضیه'!P17+عسگریه!P17+حجتیه!P17</f>
        <v>0</v>
      </c>
      <c r="Q17" s="131" t="s">
        <v>26</v>
      </c>
      <c r="R17" s="138" t="e">
        <f>(P17/P18)*100</f>
        <v>#DIV/0!</v>
      </c>
      <c r="S17" s="104">
        <f t="shared" si="2"/>
        <v>0</v>
      </c>
      <c r="T17" s="141" t="s">
        <v>26</v>
      </c>
      <c r="U17" s="109" t="e">
        <f>(S17/S18)*100</f>
        <v>#DIV/0!</v>
      </c>
      <c r="V17" s="108">
        <f t="shared" si="3"/>
        <v>0</v>
      </c>
      <c r="W17" s="141" t="s">
        <v>26</v>
      </c>
      <c r="X17" s="60" t="e">
        <f>(V17/V18)*100</f>
        <v>#DIV/0!</v>
      </c>
    </row>
    <row r="18" spans="1:24" ht="42.75" customHeight="1" x14ac:dyDescent="0.25">
      <c r="A18" s="136"/>
      <c r="B18" s="152"/>
      <c r="C18" s="4" t="s">
        <v>25</v>
      </c>
      <c r="D18" s="28">
        <f>'زهرای مرضیه'!D18+عسگریه!D18+حجتیه!D18</f>
        <v>0</v>
      </c>
      <c r="E18" s="134"/>
      <c r="F18" s="24"/>
      <c r="G18" s="28">
        <f>'زهرای مرضیه'!G18+عسگریه!G18+حجتیه!G18</f>
        <v>0</v>
      </c>
      <c r="H18" s="134"/>
      <c r="I18" s="134"/>
      <c r="J18" s="104">
        <f t="shared" si="0"/>
        <v>0</v>
      </c>
      <c r="K18" s="134"/>
      <c r="L18" s="134"/>
      <c r="M18" s="28">
        <f>'زهرای مرضیه'!M18+عسگریه!M18+حجتیه!M18</f>
        <v>0</v>
      </c>
      <c r="N18" s="134"/>
      <c r="O18" s="24"/>
      <c r="P18" s="28">
        <f>'زهرای مرضیه'!P18+عسگریه!P18+حجتیه!P18</f>
        <v>0</v>
      </c>
      <c r="Q18" s="134"/>
      <c r="R18" s="139"/>
      <c r="S18" s="104">
        <f t="shared" si="2"/>
        <v>0</v>
      </c>
      <c r="T18" s="142"/>
      <c r="U18" s="109"/>
      <c r="V18" s="108">
        <f t="shared" si="3"/>
        <v>0</v>
      </c>
      <c r="W18" s="142"/>
      <c r="X18" s="60"/>
    </row>
    <row r="19" spans="1:24" ht="58.5" customHeight="1" x14ac:dyDescent="0.25">
      <c r="A19" s="135">
        <v>7</v>
      </c>
      <c r="B19" s="150" t="s">
        <v>27</v>
      </c>
      <c r="C19" s="20" t="s">
        <v>42</v>
      </c>
      <c r="D19" s="28">
        <f>'زهرای مرضیه'!D19+عسگریه!D19+حجتیه!D19</f>
        <v>0</v>
      </c>
      <c r="E19" s="143" t="s">
        <v>51</v>
      </c>
      <c r="F19" s="143"/>
      <c r="G19" s="28">
        <f>'زهرای مرضیه'!G19+عسگریه!G19+حجتیه!G19</f>
        <v>0</v>
      </c>
      <c r="H19" s="143" t="s">
        <v>51</v>
      </c>
      <c r="I19" s="143"/>
      <c r="J19" s="104">
        <f t="shared" si="0"/>
        <v>0</v>
      </c>
      <c r="K19" s="26" t="s">
        <v>51</v>
      </c>
      <c r="L19" s="20"/>
      <c r="M19" s="28">
        <f>'زهرای مرضیه'!M19+عسگریه!M19+حجتیه!M19</f>
        <v>0</v>
      </c>
      <c r="N19" s="143" t="s">
        <v>51</v>
      </c>
      <c r="O19" s="143"/>
      <c r="P19" s="28">
        <f>'زهرای مرضیه'!P19+عسگریه!P19+حجتیه!P19</f>
        <v>0</v>
      </c>
      <c r="Q19" s="143" t="s">
        <v>51</v>
      </c>
      <c r="R19" s="144"/>
      <c r="S19" s="104">
        <f t="shared" si="2"/>
        <v>0</v>
      </c>
      <c r="T19" s="107" t="s">
        <v>51</v>
      </c>
      <c r="U19" s="109"/>
      <c r="V19" s="108">
        <f t="shared" si="3"/>
        <v>0</v>
      </c>
      <c r="W19" s="107" t="s">
        <v>51</v>
      </c>
      <c r="X19" s="60"/>
    </row>
    <row r="20" spans="1:24" ht="68.25" customHeight="1" x14ac:dyDescent="0.25">
      <c r="A20" s="146"/>
      <c r="B20" s="151"/>
      <c r="C20" s="3" t="s">
        <v>28</v>
      </c>
      <c r="D20" s="28">
        <f>'زهرای مرضیه'!D20+عسگریه!D20+حجتیه!D20</f>
        <v>0</v>
      </c>
      <c r="E20" s="133" t="s">
        <v>30</v>
      </c>
      <c r="F20" s="23" t="e">
        <f>(D20/D21)*100</f>
        <v>#DIV/0!</v>
      </c>
      <c r="G20" s="28">
        <f>'زهرای مرضیه'!G20+عسگریه!G20+حجتیه!G20</f>
        <v>0</v>
      </c>
      <c r="H20" s="133" t="s">
        <v>30</v>
      </c>
      <c r="I20" s="131" t="e">
        <f>(G20/G21)*100</f>
        <v>#DIV/0!</v>
      </c>
      <c r="J20" s="104">
        <f t="shared" si="0"/>
        <v>0</v>
      </c>
      <c r="K20" s="133" t="s">
        <v>30</v>
      </c>
      <c r="L20" s="23" t="e">
        <f>(J20/J21)*100</f>
        <v>#DIV/0!</v>
      </c>
      <c r="M20" s="28">
        <f>'زهرای مرضیه'!M20+عسگریه!M20+حجتیه!M20</f>
        <v>0</v>
      </c>
      <c r="N20" s="133" t="s">
        <v>30</v>
      </c>
      <c r="O20" s="23" t="e">
        <f>(M20/M21)*100</f>
        <v>#DIV/0!</v>
      </c>
      <c r="P20" s="28">
        <f>'زهرای مرضیه'!P20+عسگریه!P20+حجتیه!P20</f>
        <v>0</v>
      </c>
      <c r="Q20" s="133" t="s">
        <v>30</v>
      </c>
      <c r="R20" s="138" t="e">
        <f>(P20/P21)*100</f>
        <v>#DIV/0!</v>
      </c>
      <c r="S20" s="104">
        <f t="shared" si="2"/>
        <v>0</v>
      </c>
      <c r="T20" s="140" t="s">
        <v>30</v>
      </c>
      <c r="U20" s="109" t="e">
        <f>(S20/S21)*100</f>
        <v>#DIV/0!</v>
      </c>
      <c r="V20" s="108">
        <f t="shared" si="3"/>
        <v>0</v>
      </c>
      <c r="W20" s="140" t="s">
        <v>30</v>
      </c>
      <c r="X20" s="60" t="e">
        <f>(V20/V21)*100</f>
        <v>#DIV/0!</v>
      </c>
    </row>
    <row r="21" spans="1:24" ht="58.5" customHeight="1" x14ac:dyDescent="0.25">
      <c r="A21" s="136"/>
      <c r="B21" s="152"/>
      <c r="C21" s="4" t="s">
        <v>29</v>
      </c>
      <c r="D21" s="28">
        <f>'زهرای مرضیه'!D21+عسگریه!D21+حجتیه!D21</f>
        <v>0</v>
      </c>
      <c r="E21" s="133"/>
      <c r="F21" s="24"/>
      <c r="G21" s="28">
        <f>'زهرای مرضیه'!G21+عسگریه!G21+حجتیه!G21</f>
        <v>0</v>
      </c>
      <c r="H21" s="133"/>
      <c r="I21" s="134"/>
      <c r="J21" s="104">
        <f t="shared" si="0"/>
        <v>0</v>
      </c>
      <c r="K21" s="133"/>
      <c r="L21" s="24"/>
      <c r="M21" s="28">
        <f>'زهرای مرضیه'!M21+عسگریه!M21+حجتیه!M21</f>
        <v>0</v>
      </c>
      <c r="N21" s="133"/>
      <c r="O21" s="24"/>
      <c r="P21" s="28">
        <f>'زهرای مرضیه'!P21+عسگریه!P21+حجتیه!P21</f>
        <v>0</v>
      </c>
      <c r="Q21" s="133"/>
      <c r="R21" s="139"/>
      <c r="S21" s="104">
        <f t="shared" si="2"/>
        <v>0</v>
      </c>
      <c r="T21" s="140"/>
      <c r="U21" s="109"/>
      <c r="V21" s="108">
        <f t="shared" si="3"/>
        <v>0</v>
      </c>
      <c r="W21" s="140"/>
      <c r="X21" s="60"/>
    </row>
    <row r="22" spans="1:24" ht="58.5" customHeight="1" x14ac:dyDescent="0.25">
      <c r="A22" s="135">
        <v>8</v>
      </c>
      <c r="B22" s="147" t="s">
        <v>31</v>
      </c>
      <c r="C22" s="3" t="s">
        <v>64</v>
      </c>
      <c r="D22" s="28">
        <f>'زهرای مرضیه'!D22+عسگریه!D22+حجتیه!D22</f>
        <v>0</v>
      </c>
      <c r="E22" s="131" t="s">
        <v>65</v>
      </c>
      <c r="F22" s="23" t="e">
        <f>(D22/D23)*100</f>
        <v>#DIV/0!</v>
      </c>
      <c r="G22" s="28">
        <f>'زهرای مرضیه'!G22+عسگریه!G22+حجتیه!G22</f>
        <v>0</v>
      </c>
      <c r="H22" s="131" t="s">
        <v>65</v>
      </c>
      <c r="I22" s="131" t="e">
        <f>(G22/G23)*100</f>
        <v>#DIV/0!</v>
      </c>
      <c r="J22" s="104">
        <f t="shared" si="0"/>
        <v>0</v>
      </c>
      <c r="K22" s="131" t="s">
        <v>65</v>
      </c>
      <c r="L22" s="23" t="e">
        <f>(J22/J23)*100</f>
        <v>#DIV/0!</v>
      </c>
      <c r="M22" s="28">
        <f>'زهرای مرضیه'!M22+عسگریه!M22+حجتیه!M22</f>
        <v>0</v>
      </c>
      <c r="N22" s="131" t="s">
        <v>65</v>
      </c>
      <c r="O22" s="23" t="e">
        <f>(M22/M23)*100</f>
        <v>#DIV/0!</v>
      </c>
      <c r="P22" s="28">
        <f>'زهرای مرضیه'!P22+عسگریه!P22+حجتیه!P22</f>
        <v>0</v>
      </c>
      <c r="Q22" s="131" t="s">
        <v>65</v>
      </c>
      <c r="R22" s="138" t="e">
        <f>(P22/P23)*100</f>
        <v>#DIV/0!</v>
      </c>
      <c r="S22" s="104">
        <f t="shared" si="2"/>
        <v>0</v>
      </c>
      <c r="T22" s="141" t="s">
        <v>65</v>
      </c>
      <c r="U22" s="109" t="e">
        <f>(S22/S23)*100</f>
        <v>#DIV/0!</v>
      </c>
      <c r="V22" s="108">
        <f t="shared" si="3"/>
        <v>0</v>
      </c>
      <c r="W22" s="141" t="s">
        <v>65</v>
      </c>
      <c r="X22" s="60" t="e">
        <f>(V22/V23)*100</f>
        <v>#DIV/0!</v>
      </c>
    </row>
    <row r="23" spans="1:24" ht="58.5" customHeight="1" x14ac:dyDescent="0.25">
      <c r="A23" s="136"/>
      <c r="B23" s="149"/>
      <c r="C23" s="4" t="s">
        <v>32</v>
      </c>
      <c r="D23" s="28">
        <f>'زهرای مرضیه'!D23+عسگریه!D23+حجتیه!D23</f>
        <v>0</v>
      </c>
      <c r="E23" s="134"/>
      <c r="F23" s="24"/>
      <c r="G23" s="28">
        <f>'زهرای مرضیه'!G23+عسگریه!G23+حجتیه!G23</f>
        <v>0</v>
      </c>
      <c r="H23" s="134"/>
      <c r="I23" s="134"/>
      <c r="J23" s="104">
        <f t="shared" si="0"/>
        <v>0</v>
      </c>
      <c r="K23" s="134"/>
      <c r="L23" s="24"/>
      <c r="M23" s="28">
        <f>'زهرای مرضیه'!M23+عسگریه!M23+حجتیه!M23</f>
        <v>0</v>
      </c>
      <c r="N23" s="134"/>
      <c r="O23" s="24"/>
      <c r="P23" s="28">
        <f>'زهرای مرضیه'!P23+عسگریه!P23+حجتیه!P23</f>
        <v>0</v>
      </c>
      <c r="Q23" s="134"/>
      <c r="R23" s="139"/>
      <c r="S23" s="104">
        <f t="shared" si="2"/>
        <v>0</v>
      </c>
      <c r="T23" s="142"/>
      <c r="U23" s="109"/>
      <c r="V23" s="108">
        <f t="shared" si="3"/>
        <v>0</v>
      </c>
      <c r="W23" s="142"/>
      <c r="X23" s="60"/>
    </row>
    <row r="24" spans="1:24" ht="58.5" customHeight="1" x14ac:dyDescent="0.25">
      <c r="A24" s="135">
        <v>9</v>
      </c>
      <c r="B24" s="147" t="s">
        <v>33</v>
      </c>
      <c r="C24" s="19" t="s">
        <v>43</v>
      </c>
      <c r="D24" s="28">
        <f>'زهرای مرضیه'!D24+عسگریه!D24+حجتیه!D24</f>
        <v>0</v>
      </c>
      <c r="E24" s="133" t="s">
        <v>52</v>
      </c>
      <c r="F24" s="133"/>
      <c r="G24" s="28">
        <f>'زهرای مرضیه'!G24+عسگریه!G24+حجتیه!G24</f>
        <v>0</v>
      </c>
      <c r="H24" s="133" t="s">
        <v>52</v>
      </c>
      <c r="I24" s="133"/>
      <c r="J24" s="104">
        <f t="shared" si="0"/>
        <v>0</v>
      </c>
      <c r="K24" s="25" t="s">
        <v>52</v>
      </c>
      <c r="L24" s="19"/>
      <c r="M24" s="28">
        <f>'زهرای مرضیه'!M24+عسگریه!M24+حجتیه!M24</f>
        <v>0</v>
      </c>
      <c r="N24" s="133" t="s">
        <v>52</v>
      </c>
      <c r="O24" s="133"/>
      <c r="P24" s="28">
        <f>'زهرای مرضیه'!P24+عسگریه!P24+حجتیه!P24</f>
        <v>0</v>
      </c>
      <c r="Q24" s="133" t="s">
        <v>52</v>
      </c>
      <c r="R24" s="137"/>
      <c r="S24" s="104">
        <f t="shared" si="2"/>
        <v>0</v>
      </c>
      <c r="T24" s="106" t="s">
        <v>52</v>
      </c>
      <c r="U24" s="109"/>
      <c r="V24" s="108">
        <f t="shared" si="3"/>
        <v>0</v>
      </c>
      <c r="W24" s="106" t="s">
        <v>52</v>
      </c>
      <c r="X24" s="60"/>
    </row>
    <row r="25" spans="1:24" ht="58.5" customHeight="1" x14ac:dyDescent="0.25">
      <c r="A25" s="146"/>
      <c r="B25" s="148"/>
      <c r="C25" s="3" t="s">
        <v>34</v>
      </c>
      <c r="D25" s="28">
        <f>'زهرای مرضیه'!D25+عسگریه!D25+حجتیه!D25</f>
        <v>0</v>
      </c>
      <c r="E25" s="131" t="s">
        <v>36</v>
      </c>
      <c r="F25" s="23" t="e">
        <f>(D25/D26)*100</f>
        <v>#DIV/0!</v>
      </c>
      <c r="G25" s="28">
        <f>'زهرای مرضیه'!G25+عسگریه!G25+حجتیه!G25</f>
        <v>0</v>
      </c>
      <c r="H25" s="131" t="s">
        <v>36</v>
      </c>
      <c r="I25" s="131" t="e">
        <f>(G25/G26)*100</f>
        <v>#DIV/0!</v>
      </c>
      <c r="J25" s="104">
        <f t="shared" si="0"/>
        <v>0</v>
      </c>
      <c r="K25" s="131" t="s">
        <v>36</v>
      </c>
      <c r="L25" s="23" t="e">
        <f>(J25/J26)*100</f>
        <v>#DIV/0!</v>
      </c>
      <c r="M25" s="28">
        <f>'زهرای مرضیه'!M25+عسگریه!M25+حجتیه!M25</f>
        <v>0</v>
      </c>
      <c r="N25" s="131" t="s">
        <v>36</v>
      </c>
      <c r="O25" s="23" t="e">
        <f>(M25/M26)*100</f>
        <v>#DIV/0!</v>
      </c>
      <c r="P25" s="28">
        <f>'زهرای مرضیه'!P25+عسگریه!P25+حجتیه!P25</f>
        <v>0</v>
      </c>
      <c r="Q25" s="131" t="s">
        <v>36</v>
      </c>
      <c r="R25" s="138" t="e">
        <f>(P25/P26)*100</f>
        <v>#DIV/0!</v>
      </c>
      <c r="S25" s="104">
        <f t="shared" si="2"/>
        <v>0</v>
      </c>
      <c r="T25" s="141" t="s">
        <v>36</v>
      </c>
      <c r="U25" s="109" t="e">
        <f>(S25/S26)*100</f>
        <v>#DIV/0!</v>
      </c>
      <c r="V25" s="108">
        <f t="shared" si="3"/>
        <v>0</v>
      </c>
      <c r="W25" s="141" t="s">
        <v>36</v>
      </c>
      <c r="X25" s="60" t="e">
        <f>(V25/V26)*100</f>
        <v>#DIV/0!</v>
      </c>
    </row>
    <row r="26" spans="1:24" ht="58.5" customHeight="1" x14ac:dyDescent="0.25">
      <c r="A26" s="136"/>
      <c r="B26" s="149"/>
      <c r="C26" s="4" t="s">
        <v>35</v>
      </c>
      <c r="D26" s="28">
        <f>'زهرای مرضیه'!D26+عسگریه!D26+حجتیه!D26</f>
        <v>0</v>
      </c>
      <c r="E26" s="134"/>
      <c r="F26" s="24"/>
      <c r="G26" s="28">
        <f>'زهرای مرضیه'!G26+عسگریه!G26+حجتیه!G26</f>
        <v>0</v>
      </c>
      <c r="H26" s="134"/>
      <c r="I26" s="134"/>
      <c r="J26" s="104">
        <f t="shared" si="0"/>
        <v>0</v>
      </c>
      <c r="K26" s="134"/>
      <c r="L26" s="24"/>
      <c r="M26" s="28">
        <f>'زهرای مرضیه'!M26+عسگریه!M26+حجتیه!M26</f>
        <v>0</v>
      </c>
      <c r="N26" s="134"/>
      <c r="O26" s="24"/>
      <c r="P26" s="28">
        <f>'زهرای مرضیه'!P26+عسگریه!P26+حجتیه!P26</f>
        <v>0</v>
      </c>
      <c r="Q26" s="134"/>
      <c r="R26" s="139"/>
      <c r="S26" s="104">
        <f t="shared" si="2"/>
        <v>0</v>
      </c>
      <c r="T26" s="142"/>
      <c r="U26" s="109"/>
      <c r="V26" s="108">
        <f t="shared" si="3"/>
        <v>0</v>
      </c>
      <c r="W26" s="142"/>
      <c r="X26" s="60"/>
    </row>
    <row r="27" spans="1:24" ht="77.25" customHeight="1" x14ac:dyDescent="0.25">
      <c r="A27" s="8">
        <v>10</v>
      </c>
      <c r="B27" s="2" t="s">
        <v>55</v>
      </c>
      <c r="C27" s="19" t="s">
        <v>54</v>
      </c>
      <c r="D27" s="28">
        <f>'زهرای مرضیه'!D27+عسگریه!D27+حجتیه!D27</f>
        <v>0</v>
      </c>
      <c r="E27" s="21" t="s">
        <v>37</v>
      </c>
      <c r="F27" s="46" t="e">
        <f>(D27/D28)*100</f>
        <v>#DIV/0!</v>
      </c>
      <c r="G27" s="28">
        <f>'زهرای مرضیه'!G27+عسگریه!G27+حجتیه!G27</f>
        <v>0</v>
      </c>
      <c r="H27" s="21" t="s">
        <v>37</v>
      </c>
      <c r="I27" s="21" t="e">
        <f>(G27/G28)*100</f>
        <v>#DIV/0!</v>
      </c>
      <c r="J27" s="104">
        <f t="shared" si="0"/>
        <v>0</v>
      </c>
      <c r="K27" s="21" t="s">
        <v>37</v>
      </c>
      <c r="L27" s="41" t="e">
        <f>(J27/J28)*100</f>
        <v>#DIV/0!</v>
      </c>
      <c r="M27" s="28">
        <f>'زهرای مرضیه'!M27+عسگریه!M27+حجتیه!M27</f>
        <v>0</v>
      </c>
      <c r="N27" s="21" t="s">
        <v>37</v>
      </c>
      <c r="O27" s="21" t="e">
        <f>(M27/M28)*100</f>
        <v>#DIV/0!</v>
      </c>
      <c r="P27" s="28">
        <f>'زهرای مرضیه'!P27+عسگریه!P27+حجتیه!P27</f>
        <v>0</v>
      </c>
      <c r="Q27" s="21" t="s">
        <v>37</v>
      </c>
      <c r="R27" s="25" t="e">
        <f>(P27/P28)*100</f>
        <v>#DIV/0!</v>
      </c>
      <c r="S27" s="104">
        <f t="shared" si="2"/>
        <v>0</v>
      </c>
      <c r="T27" s="19" t="s">
        <v>37</v>
      </c>
      <c r="U27" s="109" t="e">
        <f>(S27/S28)*100</f>
        <v>#DIV/0!</v>
      </c>
      <c r="V27" s="108">
        <f t="shared" si="3"/>
        <v>0</v>
      </c>
      <c r="W27" s="19" t="s">
        <v>37</v>
      </c>
      <c r="X27" s="60" t="e">
        <f>(V27/V28)*100</f>
        <v>#DIV/0!</v>
      </c>
    </row>
    <row r="28" spans="1:24" ht="58.5" customHeight="1" x14ac:dyDescent="0.25">
      <c r="A28" s="135">
        <v>11</v>
      </c>
      <c r="B28" s="130" t="s">
        <v>45</v>
      </c>
      <c r="C28" s="19" t="s">
        <v>56</v>
      </c>
      <c r="D28" s="28">
        <f>'زهرای مرضیه'!D28+عسگریه!D28+حجتیه!D28</f>
        <v>0</v>
      </c>
      <c r="E28" s="131" t="s">
        <v>46</v>
      </c>
      <c r="F28" s="23" t="e">
        <f>(D28/D29)*100</f>
        <v>#DIV/0!</v>
      </c>
      <c r="G28" s="28">
        <f>'زهرای مرضیه'!G28+عسگریه!G28+حجتیه!G28</f>
        <v>0</v>
      </c>
      <c r="H28" s="131" t="s">
        <v>46</v>
      </c>
      <c r="I28" s="131" t="e">
        <f>(G28/G29)*100</f>
        <v>#DIV/0!</v>
      </c>
      <c r="J28" s="104">
        <f t="shared" si="0"/>
        <v>0</v>
      </c>
      <c r="K28" s="131" t="s">
        <v>46</v>
      </c>
      <c r="L28" s="23" t="e">
        <f>(J28/J29)*100</f>
        <v>#DIV/0!</v>
      </c>
      <c r="M28" s="28">
        <f>'زهرای مرضیه'!M28+عسگریه!M28+حجتیه!M28</f>
        <v>0</v>
      </c>
      <c r="N28" s="131" t="s">
        <v>46</v>
      </c>
      <c r="O28" s="23" t="e">
        <f>(M28/M29)*100</f>
        <v>#DIV/0!</v>
      </c>
      <c r="P28" s="28">
        <f>'زهرای مرضیه'!P28+عسگریه!P28+حجتیه!P28</f>
        <v>0</v>
      </c>
      <c r="Q28" s="131" t="s">
        <v>46</v>
      </c>
      <c r="R28" s="138" t="e">
        <f>(P28/P29)*100</f>
        <v>#DIV/0!</v>
      </c>
      <c r="S28" s="104">
        <f t="shared" si="2"/>
        <v>0</v>
      </c>
      <c r="T28" s="141" t="s">
        <v>46</v>
      </c>
      <c r="U28" s="109" t="e">
        <f>(S28/S29)*100</f>
        <v>#DIV/0!</v>
      </c>
      <c r="V28" s="108">
        <f t="shared" si="3"/>
        <v>0</v>
      </c>
      <c r="W28" s="141" t="s">
        <v>46</v>
      </c>
      <c r="X28" s="60" t="e">
        <f>(V28/V29)*100</f>
        <v>#DIV/0!</v>
      </c>
    </row>
    <row r="29" spans="1:24" ht="58.5" customHeight="1" x14ac:dyDescent="0.25">
      <c r="A29" s="136"/>
      <c r="B29" s="130"/>
      <c r="C29" s="19" t="s">
        <v>53</v>
      </c>
      <c r="D29" s="28">
        <f>'زهرای مرضیه'!D29+عسگریه!D29+حجتیه!D29</f>
        <v>0</v>
      </c>
      <c r="E29" s="134"/>
      <c r="F29" s="24"/>
      <c r="G29" s="28">
        <f>'زهرای مرضیه'!G29+عسگریه!G29+حجتیه!G29</f>
        <v>0</v>
      </c>
      <c r="H29" s="134"/>
      <c r="I29" s="134"/>
      <c r="J29" s="104">
        <f t="shared" si="0"/>
        <v>0</v>
      </c>
      <c r="K29" s="134"/>
      <c r="L29" s="24"/>
      <c r="M29" s="28">
        <f>'زهرای مرضیه'!M29+عسگریه!M29+حجتیه!M29</f>
        <v>0</v>
      </c>
      <c r="N29" s="134"/>
      <c r="O29" s="24"/>
      <c r="P29" s="28">
        <f>'زهرای مرضیه'!P29+عسگریه!P29+حجتیه!P29</f>
        <v>0</v>
      </c>
      <c r="Q29" s="134"/>
      <c r="R29" s="139"/>
      <c r="S29" s="104">
        <f t="shared" si="2"/>
        <v>0</v>
      </c>
      <c r="T29" s="142"/>
      <c r="U29" s="109"/>
      <c r="V29" s="108">
        <f t="shared" si="3"/>
        <v>0</v>
      </c>
      <c r="W29" s="142"/>
      <c r="X29" s="60"/>
    </row>
    <row r="30" spans="1:24" ht="58.5" customHeight="1" x14ac:dyDescent="0.25">
      <c r="A30" s="130"/>
      <c r="B30" s="130" t="s">
        <v>59</v>
      </c>
      <c r="C30" s="9" t="s">
        <v>58</v>
      </c>
      <c r="D30" s="28">
        <f>'زهرای مرضیه'!D30+عسگریه!D30+حجتیه!D30</f>
        <v>0</v>
      </c>
      <c r="E30" s="131" t="s">
        <v>60</v>
      </c>
      <c r="F30" s="23" t="e">
        <f>(D30/D31)*100</f>
        <v>#DIV/0!</v>
      </c>
      <c r="G30" s="28">
        <f>'زهرای مرضیه'!G30+عسگریه!G30+حجتیه!G30</f>
        <v>0</v>
      </c>
      <c r="H30" s="131" t="s">
        <v>60</v>
      </c>
      <c r="I30" s="131" t="e">
        <f>(G30/G31)*100</f>
        <v>#DIV/0!</v>
      </c>
      <c r="J30" s="104">
        <f t="shared" si="0"/>
        <v>0</v>
      </c>
      <c r="K30" s="131" t="s">
        <v>60</v>
      </c>
      <c r="L30" s="23" t="e">
        <f>(J30/J31)*100</f>
        <v>#DIV/0!</v>
      </c>
      <c r="M30" s="28">
        <f>'زهرای مرضیه'!M30+عسگریه!M30+حجتیه!M30</f>
        <v>0</v>
      </c>
      <c r="N30" s="131" t="s">
        <v>60</v>
      </c>
      <c r="O30" s="23" t="e">
        <f>(M30/M31)*100</f>
        <v>#DIV/0!</v>
      </c>
      <c r="P30" s="28">
        <f>'زهرای مرضیه'!P30+عسگریه!P30+حجتیه!P30</f>
        <v>0</v>
      </c>
      <c r="Q30" s="131" t="s">
        <v>60</v>
      </c>
      <c r="R30" s="138" t="e">
        <f>(P30/P31)*100</f>
        <v>#DIV/0!</v>
      </c>
      <c r="S30" s="104">
        <f t="shared" si="2"/>
        <v>0</v>
      </c>
      <c r="T30" s="141" t="s">
        <v>60</v>
      </c>
      <c r="U30" s="109" t="e">
        <f>(S30/S31)*100</f>
        <v>#DIV/0!</v>
      </c>
      <c r="V30" s="108">
        <f t="shared" si="3"/>
        <v>0</v>
      </c>
      <c r="W30" s="141" t="s">
        <v>60</v>
      </c>
      <c r="X30" s="60" t="e">
        <f>(V30/V31)*100</f>
        <v>#DIV/0!</v>
      </c>
    </row>
    <row r="31" spans="1:24" ht="58.5" customHeight="1" x14ac:dyDescent="0.25">
      <c r="A31" s="130"/>
      <c r="B31" s="130"/>
      <c r="C31" s="21" t="s">
        <v>57</v>
      </c>
      <c r="D31" s="28">
        <f>'زهرای مرضیه'!D31+عسگریه!D31+حجتیه!D31</f>
        <v>0</v>
      </c>
      <c r="E31" s="134"/>
      <c r="F31" s="24"/>
      <c r="G31" s="28">
        <f>'زهرای مرضیه'!G31+عسگریه!G31+حجتیه!G31</f>
        <v>0</v>
      </c>
      <c r="H31" s="134"/>
      <c r="I31" s="134"/>
      <c r="J31" s="104">
        <f t="shared" si="0"/>
        <v>0</v>
      </c>
      <c r="K31" s="134"/>
      <c r="L31" s="24"/>
      <c r="M31" s="28">
        <f>'زهرای مرضیه'!M31+عسگریه!M31+حجتیه!M31</f>
        <v>0</v>
      </c>
      <c r="N31" s="134"/>
      <c r="O31" s="24"/>
      <c r="P31" s="28">
        <f>'زهرای مرضیه'!P31+عسگریه!P31+حجتیه!P31</f>
        <v>0</v>
      </c>
      <c r="Q31" s="134"/>
      <c r="R31" s="139"/>
      <c r="S31" s="104">
        <f t="shared" si="2"/>
        <v>0</v>
      </c>
      <c r="T31" s="142"/>
      <c r="U31" s="109"/>
      <c r="V31" s="108">
        <f t="shared" si="3"/>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4">D34+E34</f>
        <v>0</v>
      </c>
      <c r="G34" s="121"/>
      <c r="H34" s="121"/>
      <c r="I34" s="121">
        <f t="shared" ref="I34:I46" si="5">G34+H34</f>
        <v>0</v>
      </c>
      <c r="J34" s="121">
        <f t="shared" ref="J34:J46" si="6">F34+I34</f>
        <v>0</v>
      </c>
      <c r="M34"/>
      <c r="N34"/>
      <c r="O34"/>
    </row>
    <row r="35" spans="1:15" ht="31.5" customHeight="1" x14ac:dyDescent="0.25">
      <c r="A35" s="130" t="s">
        <v>183</v>
      </c>
      <c r="B35" s="130"/>
      <c r="C35" s="25" t="s">
        <v>179</v>
      </c>
      <c r="D35" s="121"/>
      <c r="E35" s="121"/>
      <c r="F35" s="121">
        <f t="shared" si="4"/>
        <v>0</v>
      </c>
      <c r="G35" s="121"/>
      <c r="H35" s="121"/>
      <c r="I35" s="121">
        <f t="shared" si="5"/>
        <v>0</v>
      </c>
      <c r="J35" s="121">
        <f t="shared" si="6"/>
        <v>0</v>
      </c>
    </row>
    <row r="36" spans="1:15" ht="31.5" customHeight="1" x14ac:dyDescent="0.25">
      <c r="A36" s="130"/>
      <c r="B36" s="130"/>
      <c r="C36" s="25" t="s">
        <v>181</v>
      </c>
      <c r="D36" s="121"/>
      <c r="E36" s="121"/>
      <c r="F36" s="121">
        <f t="shared" si="4"/>
        <v>0</v>
      </c>
      <c r="G36" s="121"/>
      <c r="H36" s="121"/>
      <c r="I36" s="121">
        <f t="shared" si="5"/>
        <v>0</v>
      </c>
      <c r="J36" s="121">
        <f t="shared" si="6"/>
        <v>0</v>
      </c>
    </row>
    <row r="37" spans="1:15" ht="31.5" customHeight="1" x14ac:dyDescent="0.25">
      <c r="A37" s="130" t="s">
        <v>185</v>
      </c>
      <c r="B37" s="130"/>
      <c r="C37" s="25" t="s">
        <v>179</v>
      </c>
      <c r="D37" s="121"/>
      <c r="E37" s="121"/>
      <c r="F37" s="121">
        <f t="shared" si="4"/>
        <v>0</v>
      </c>
      <c r="G37" s="121"/>
      <c r="H37" s="121"/>
      <c r="I37" s="121">
        <f t="shared" si="5"/>
        <v>0</v>
      </c>
      <c r="J37" s="121">
        <f t="shared" si="6"/>
        <v>0</v>
      </c>
    </row>
    <row r="38" spans="1:15" ht="31.5" customHeight="1" x14ac:dyDescent="0.25">
      <c r="A38" s="130"/>
      <c r="B38" s="130"/>
      <c r="C38" s="25" t="s">
        <v>181</v>
      </c>
      <c r="D38" s="121"/>
      <c r="E38" s="121"/>
      <c r="F38" s="121">
        <f t="shared" si="4"/>
        <v>0</v>
      </c>
      <c r="G38" s="121"/>
      <c r="H38" s="121"/>
      <c r="I38" s="121">
        <f t="shared" si="5"/>
        <v>0</v>
      </c>
      <c r="J38" s="121">
        <f t="shared" si="6"/>
        <v>0</v>
      </c>
    </row>
    <row r="39" spans="1:15" ht="31.5" customHeight="1" x14ac:dyDescent="0.25">
      <c r="A39" s="147" t="s">
        <v>186</v>
      </c>
      <c r="B39" s="130"/>
      <c r="C39" s="25" t="s">
        <v>179</v>
      </c>
      <c r="D39" s="121"/>
      <c r="E39" s="121"/>
      <c r="F39" s="121">
        <f t="shared" si="4"/>
        <v>0</v>
      </c>
      <c r="G39" s="121"/>
      <c r="H39" s="121"/>
      <c r="I39" s="121">
        <f t="shared" si="5"/>
        <v>0</v>
      </c>
      <c r="J39" s="121">
        <f t="shared" si="6"/>
        <v>0</v>
      </c>
    </row>
    <row r="40" spans="1:15" ht="31.5" customHeight="1" x14ac:dyDescent="0.25">
      <c r="A40" s="149"/>
      <c r="B40" s="130"/>
      <c r="C40" s="25" t="s">
        <v>181</v>
      </c>
      <c r="D40" s="121"/>
      <c r="E40" s="121"/>
      <c r="F40" s="121">
        <f t="shared" si="4"/>
        <v>0</v>
      </c>
      <c r="G40" s="121"/>
      <c r="H40" s="121"/>
      <c r="I40" s="121">
        <f t="shared" si="5"/>
        <v>0</v>
      </c>
      <c r="J40" s="121">
        <f t="shared" si="6"/>
        <v>0</v>
      </c>
    </row>
    <row r="41" spans="1:15" ht="31.5" customHeight="1" x14ac:dyDescent="0.25">
      <c r="A41" s="147" t="s">
        <v>187</v>
      </c>
      <c r="B41" s="130"/>
      <c r="C41" s="25" t="s">
        <v>179</v>
      </c>
      <c r="D41" s="121"/>
      <c r="E41" s="121"/>
      <c r="F41" s="121">
        <f t="shared" si="4"/>
        <v>0</v>
      </c>
      <c r="G41" s="121"/>
      <c r="H41" s="121"/>
      <c r="I41" s="121">
        <f t="shared" si="5"/>
        <v>0</v>
      </c>
      <c r="J41" s="121">
        <f t="shared" si="6"/>
        <v>0</v>
      </c>
    </row>
    <row r="42" spans="1:15" ht="31.5" customHeight="1" x14ac:dyDescent="0.25">
      <c r="A42" s="149"/>
      <c r="B42" s="130"/>
      <c r="C42" s="25" t="s">
        <v>181</v>
      </c>
      <c r="D42" s="121"/>
      <c r="E42" s="121"/>
      <c r="F42" s="121">
        <f t="shared" si="4"/>
        <v>0</v>
      </c>
      <c r="G42" s="121"/>
      <c r="H42" s="121"/>
      <c r="I42" s="121">
        <f t="shared" si="5"/>
        <v>0</v>
      </c>
      <c r="J42" s="121">
        <f t="shared" si="6"/>
        <v>0</v>
      </c>
    </row>
    <row r="43" spans="1:15" ht="31.5" customHeight="1" x14ac:dyDescent="0.25">
      <c r="A43" s="147" t="s">
        <v>188</v>
      </c>
      <c r="B43" s="130"/>
      <c r="C43" s="25" t="s">
        <v>179</v>
      </c>
      <c r="D43" s="121"/>
      <c r="E43" s="121"/>
      <c r="F43" s="121">
        <f t="shared" si="4"/>
        <v>0</v>
      </c>
      <c r="G43" s="121"/>
      <c r="H43" s="121"/>
      <c r="I43" s="121">
        <f t="shared" si="5"/>
        <v>0</v>
      </c>
      <c r="J43" s="121">
        <f t="shared" si="6"/>
        <v>0</v>
      </c>
    </row>
    <row r="44" spans="1:15" ht="31.5" customHeight="1" x14ac:dyDescent="0.25">
      <c r="A44" s="149"/>
      <c r="B44" s="130"/>
      <c r="C44" s="25" t="s">
        <v>181</v>
      </c>
      <c r="D44" s="121"/>
      <c r="E44" s="121"/>
      <c r="F44" s="121">
        <f t="shared" si="4"/>
        <v>0</v>
      </c>
      <c r="G44" s="121"/>
      <c r="H44" s="121"/>
      <c r="I44" s="121">
        <f t="shared" si="5"/>
        <v>0</v>
      </c>
      <c r="J44" s="121">
        <f t="shared" si="6"/>
        <v>0</v>
      </c>
    </row>
    <row r="45" spans="1:15" ht="31.5" customHeight="1" x14ac:dyDescent="0.25">
      <c r="A45" s="147" t="s">
        <v>189</v>
      </c>
      <c r="B45" s="130"/>
      <c r="C45" s="25" t="s">
        <v>179</v>
      </c>
      <c r="D45" s="121"/>
      <c r="E45" s="121"/>
      <c r="F45" s="121">
        <f t="shared" si="4"/>
        <v>0</v>
      </c>
      <c r="G45" s="121"/>
      <c r="H45" s="121"/>
      <c r="I45" s="121">
        <f t="shared" si="5"/>
        <v>0</v>
      </c>
      <c r="J45" s="121">
        <f t="shared" si="6"/>
        <v>0</v>
      </c>
    </row>
    <row r="46" spans="1:15" ht="31.5" customHeight="1" x14ac:dyDescent="0.25">
      <c r="A46" s="149"/>
      <c r="B46" s="130"/>
      <c r="C46" s="25" t="s">
        <v>181</v>
      </c>
      <c r="D46" s="121"/>
      <c r="E46" s="121"/>
      <c r="F46" s="121">
        <f t="shared" si="4"/>
        <v>0</v>
      </c>
      <c r="G46" s="121"/>
      <c r="H46" s="121"/>
      <c r="I46" s="121">
        <f t="shared" si="5"/>
        <v>0</v>
      </c>
      <c r="J46" s="121">
        <f t="shared" si="6"/>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1">
    <mergeCell ref="H8:H9"/>
    <mergeCell ref="I8:I9"/>
    <mergeCell ref="A5:A6"/>
    <mergeCell ref="B5:B6"/>
    <mergeCell ref="E5:E6"/>
    <mergeCell ref="H5:H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H25:H26"/>
    <mergeCell ref="I25:I26"/>
    <mergeCell ref="K20:K21"/>
    <mergeCell ref="A22:A23"/>
    <mergeCell ref="B22:B23"/>
    <mergeCell ref="E22:E23"/>
    <mergeCell ref="H22:H23"/>
    <mergeCell ref="I22:I23"/>
    <mergeCell ref="K22:K23"/>
    <mergeCell ref="W5:W6"/>
    <mergeCell ref="N3:N4"/>
    <mergeCell ref="Q3:Q4"/>
    <mergeCell ref="R3:R4"/>
    <mergeCell ref="T3:T4"/>
    <mergeCell ref="W3:W4"/>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N7:O7"/>
    <mergeCell ref="Q7:R7"/>
    <mergeCell ref="N8:N9"/>
    <mergeCell ref="Q8:Q9"/>
    <mergeCell ref="R8:R9"/>
    <mergeCell ref="N5:N6"/>
    <mergeCell ref="Q5:Q6"/>
    <mergeCell ref="R5:R6"/>
    <mergeCell ref="T5:T6"/>
    <mergeCell ref="N13:O13"/>
    <mergeCell ref="Q13:R13"/>
    <mergeCell ref="N14:N15"/>
    <mergeCell ref="Q14:Q15"/>
    <mergeCell ref="R14:R15"/>
    <mergeCell ref="T8:T9"/>
    <mergeCell ref="W8:W9"/>
    <mergeCell ref="N10:O10"/>
    <mergeCell ref="Q10:R10"/>
    <mergeCell ref="N11:N12"/>
    <mergeCell ref="Q11:Q12"/>
    <mergeCell ref="R11:R12"/>
    <mergeCell ref="T11:T12"/>
    <mergeCell ref="W11:W12"/>
    <mergeCell ref="N19:O19"/>
    <mergeCell ref="Q19:R19"/>
    <mergeCell ref="N20:N21"/>
    <mergeCell ref="Q20:Q21"/>
    <mergeCell ref="R20:R21"/>
    <mergeCell ref="T14:T15"/>
    <mergeCell ref="W14:W15"/>
    <mergeCell ref="N16:O16"/>
    <mergeCell ref="Q16:R16"/>
    <mergeCell ref="N17:N18"/>
    <mergeCell ref="Q17:Q18"/>
    <mergeCell ref="R17:R18"/>
    <mergeCell ref="T17:T18"/>
    <mergeCell ref="W17:W18"/>
    <mergeCell ref="N24:O24"/>
    <mergeCell ref="Q24:R24"/>
    <mergeCell ref="N25:N26"/>
    <mergeCell ref="Q25:Q26"/>
    <mergeCell ref="R25:R26"/>
    <mergeCell ref="T20:T21"/>
    <mergeCell ref="W20:W21"/>
    <mergeCell ref="N22:N23"/>
    <mergeCell ref="Q22:Q23"/>
    <mergeCell ref="R22:R23"/>
    <mergeCell ref="T22:T23"/>
    <mergeCell ref="W22:W23"/>
    <mergeCell ref="N30:N31"/>
    <mergeCell ref="Q30:Q31"/>
    <mergeCell ref="R30:R31"/>
    <mergeCell ref="T30:T31"/>
    <mergeCell ref="W30:W31"/>
    <mergeCell ref="T25:T26"/>
    <mergeCell ref="W25:W26"/>
    <mergeCell ref="N28:N29"/>
    <mergeCell ref="Q28:Q29"/>
    <mergeCell ref="R28:R29"/>
    <mergeCell ref="T28:T29"/>
    <mergeCell ref="W28:W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106" zoomScaleNormal="106" workbookViewId="0">
      <pane ySplit="1" topLeftCell="A2" activePane="bottomLeft" state="frozen"/>
      <selection activeCell="B45" sqref="B45:B46"/>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f>'جمع بیمارستانهای خیریه'!D3+'جمع بیمارستانهای تامین اجتماعی'!D3+'جمع بیمارستانهای خصوصی'!D3+'جمع بیمارستانهای سایر سازمانها'!D3+'جمع دانشگاهی'!D3</f>
        <v>0</v>
      </c>
      <c r="E3" s="131" t="s">
        <v>6</v>
      </c>
      <c r="F3" s="23" t="e">
        <f>(D3/D4)*50</f>
        <v>#DIV/0!</v>
      </c>
      <c r="G3" s="28">
        <f>'جمع بیمارستانهای خیریه'!G3+'جمع بیمارستانهای تامین اجتماعی'!G3+'جمع بیمارستانهای خصوصی'!G3+'جمع بیمارستانهای سایر سازمانها'!G3+'جمع دانشگاهی'!G3</f>
        <v>0</v>
      </c>
      <c r="H3" s="131" t="s">
        <v>6</v>
      </c>
      <c r="I3" s="131" t="e">
        <f>(G3/G4)*50</f>
        <v>#DIV/0!</v>
      </c>
      <c r="J3" s="104">
        <f t="shared" ref="J3:J31" si="0">G3+D3</f>
        <v>0</v>
      </c>
      <c r="K3" s="131" t="s">
        <v>6</v>
      </c>
      <c r="L3" s="23" t="e">
        <f>(J3/J4)*50</f>
        <v>#DIV/0!</v>
      </c>
      <c r="M3" s="28">
        <f>'جمع بیمارستانهای خیریه'!M3+'جمع بیمارستانهای تامین اجتماعی'!M3+'جمع بیمارستانهای خصوصی'!M3+'جمع بیمارستانهای سایر سازمانها'!M3+'جمع دانشگاهی'!M3</f>
        <v>0</v>
      </c>
      <c r="N3" s="131" t="s">
        <v>6</v>
      </c>
      <c r="O3" s="23" t="e">
        <f>(M3/M4)*50</f>
        <v>#DIV/0!</v>
      </c>
      <c r="P3" s="28">
        <f>'جمع بیمارستانهای خیریه'!P3+'جمع بیمارستانهای تامین اجتماعی'!P3+'جمع بیمارستانهای خصوصی'!P3+'جمع بیمارستانهای سایر سازمانها'!P3+'جمع دانشگاهی'!P3</f>
        <v>0</v>
      </c>
      <c r="Q3" s="131" t="s">
        <v>6</v>
      </c>
      <c r="R3" s="138" t="e">
        <f>(P3/P4)*50</f>
        <v>#DIV/0!</v>
      </c>
      <c r="S3" s="104">
        <f t="shared" ref="S3:S4" si="1">P3+M3</f>
        <v>0</v>
      </c>
      <c r="T3" s="141" t="s">
        <v>6</v>
      </c>
      <c r="U3" s="109" t="e">
        <f>(S3/S4)*50</f>
        <v>#DIV/0!</v>
      </c>
      <c r="V3" s="108">
        <f>S3+J3</f>
        <v>0</v>
      </c>
      <c r="W3" s="141" t="s">
        <v>6</v>
      </c>
      <c r="X3" s="60" t="e">
        <f>(V3/V4)*50</f>
        <v>#DIV/0!</v>
      </c>
    </row>
    <row r="4" spans="1:24" ht="37.5" customHeight="1" x14ac:dyDescent="0.25">
      <c r="A4" s="156"/>
      <c r="B4" s="157"/>
      <c r="C4" s="4" t="s">
        <v>5</v>
      </c>
      <c r="D4" s="28">
        <f>'جمع بیمارستانهای خیریه'!D4+'جمع بیمارستانهای تامین اجتماعی'!D4+'جمع بیمارستانهای خصوصی'!D4+'جمع بیمارستانهای سایر سازمانها'!D4+'جمع دانشگاهی'!D4</f>
        <v>0</v>
      </c>
      <c r="E4" s="134"/>
      <c r="F4" s="24"/>
      <c r="G4" s="28">
        <f>'جمع بیمارستانهای خیریه'!G4+'جمع بیمارستانهای تامین اجتماعی'!G4+'جمع بیمارستانهای خصوصی'!G4+'جمع بیمارستانهای سایر سازمانها'!G4+'جمع دانشگاهی'!G4</f>
        <v>0</v>
      </c>
      <c r="H4" s="134"/>
      <c r="I4" s="134"/>
      <c r="J4" s="104">
        <f t="shared" si="0"/>
        <v>0</v>
      </c>
      <c r="K4" s="134"/>
      <c r="L4" s="24"/>
      <c r="M4" s="28">
        <f>'جمع بیمارستانهای خیریه'!M4+'جمع بیمارستانهای تامین اجتماعی'!M4+'جمع بیمارستانهای خصوصی'!M4+'جمع بیمارستانهای سایر سازمانها'!M4+'جمع دانشگاهی'!M4</f>
        <v>0</v>
      </c>
      <c r="N4" s="134"/>
      <c r="O4" s="24"/>
      <c r="P4" s="28">
        <f>'جمع بیمارستانهای خیریه'!P4+'جمع بیمارستانهای تامین اجتماعی'!P4+'جمع بیمارستانهای خصوصی'!P4+'جمع بیمارستانهای سایر سازمانها'!P4+'جمع دانشگاهی'!P4</f>
        <v>0</v>
      </c>
      <c r="Q4" s="134"/>
      <c r="R4" s="139"/>
      <c r="S4" s="104">
        <f t="shared" si="1"/>
        <v>0</v>
      </c>
      <c r="T4" s="142"/>
      <c r="U4" s="110"/>
      <c r="V4" s="108">
        <f>S4+J4</f>
        <v>0</v>
      </c>
      <c r="W4" s="142"/>
      <c r="X4" s="24"/>
    </row>
    <row r="5" spans="1:24" ht="49.5" customHeight="1" x14ac:dyDescent="0.25">
      <c r="A5" s="135">
        <v>2</v>
      </c>
      <c r="B5" s="157" t="s">
        <v>7</v>
      </c>
      <c r="C5" s="3" t="s">
        <v>8</v>
      </c>
      <c r="D5" s="28">
        <f>'جمع بیمارستانهای خیریه'!D5+'جمع بیمارستانهای تامین اجتماعی'!D5+'جمع بیمارستانهای خصوصی'!D5+'جمع بیمارستانهای سایر سازمانها'!D5+'جمع دانشگاهی'!D5</f>
        <v>0</v>
      </c>
      <c r="E5" s="131" t="s">
        <v>10</v>
      </c>
      <c r="F5" s="23" t="e">
        <f>(D5/D6)*100</f>
        <v>#DIV/0!</v>
      </c>
      <c r="G5" s="28">
        <f>'جمع بیمارستانهای خیریه'!G5+'جمع بیمارستانهای تامین اجتماعی'!G5+'جمع بیمارستانهای خصوصی'!G5+'جمع بیمارستانهای سایر سازمانها'!G5+'جمع دانشگاهی'!G5</f>
        <v>0</v>
      </c>
      <c r="H5" s="131" t="s">
        <v>10</v>
      </c>
      <c r="I5" s="131" t="e">
        <f>(G5/G6)*100</f>
        <v>#DIV/0!</v>
      </c>
      <c r="J5" s="104">
        <f t="shared" si="0"/>
        <v>0</v>
      </c>
      <c r="K5" s="131" t="s">
        <v>10</v>
      </c>
      <c r="L5" s="23" t="e">
        <f>(J5/J6)*100</f>
        <v>#DIV/0!</v>
      </c>
      <c r="M5" s="28">
        <f>'جمع بیمارستانهای خیریه'!M5+'جمع بیمارستانهای تامین اجتماعی'!M5+'جمع بیمارستانهای خصوصی'!M5+'جمع بیمارستانهای سایر سازمانها'!M5+'جمع دانشگاهی'!M5</f>
        <v>0</v>
      </c>
      <c r="N5" s="131" t="s">
        <v>10</v>
      </c>
      <c r="O5" s="23" t="e">
        <f>(M5/M6)*100</f>
        <v>#DIV/0!</v>
      </c>
      <c r="P5" s="28">
        <f>'جمع بیمارستانهای خیریه'!P5+'جمع بیمارستانهای تامین اجتماعی'!P5+'جمع بیمارستانهای خصوصی'!P5+'جمع بیمارستانهای سایر سازمانها'!P5+'جمع دانشگاهی'!P5</f>
        <v>0</v>
      </c>
      <c r="Q5" s="131" t="s">
        <v>10</v>
      </c>
      <c r="R5" s="138" t="e">
        <f>(P5/P6)*100</f>
        <v>#DIV/0!</v>
      </c>
      <c r="S5" s="104">
        <f>P5+M5</f>
        <v>0</v>
      </c>
      <c r="T5" s="141" t="s">
        <v>10</v>
      </c>
      <c r="U5" s="109" t="e">
        <f>(S5/S6)*100</f>
        <v>#DIV/0!</v>
      </c>
      <c r="V5" s="108">
        <f>S5+J5</f>
        <v>0</v>
      </c>
      <c r="W5" s="141" t="s">
        <v>10</v>
      </c>
      <c r="X5" s="60" t="e">
        <f>(V5/V6)*100</f>
        <v>#DIV/0!</v>
      </c>
    </row>
    <row r="6" spans="1:24" ht="44.25" customHeight="1" x14ac:dyDescent="0.25">
      <c r="A6" s="136"/>
      <c r="B6" s="157"/>
      <c r="C6" s="4" t="s">
        <v>9</v>
      </c>
      <c r="D6" s="28">
        <f>'جمع بیمارستانهای خیریه'!D6+'جمع بیمارستانهای تامین اجتماعی'!D6+'جمع بیمارستانهای خصوصی'!D6+'جمع بیمارستانهای سایر سازمانها'!D6+'جمع دانشگاهی'!D6</f>
        <v>0</v>
      </c>
      <c r="E6" s="134"/>
      <c r="F6" s="24"/>
      <c r="G6" s="28">
        <f>'جمع بیمارستانهای خیریه'!G6+'جمع بیمارستانهای تامین اجتماعی'!G6+'جمع بیمارستانهای خصوصی'!G6+'جمع بیمارستانهای سایر سازمانها'!G6+'جمع دانشگاهی'!G6</f>
        <v>0</v>
      </c>
      <c r="H6" s="134"/>
      <c r="I6" s="134"/>
      <c r="J6" s="104">
        <f t="shared" si="0"/>
        <v>0</v>
      </c>
      <c r="K6" s="134"/>
      <c r="L6" s="24"/>
      <c r="M6" s="28">
        <f>'جمع بیمارستانهای خیریه'!M6+'جمع بیمارستانهای تامین اجتماعی'!M6+'جمع بیمارستانهای خصوصی'!M6+'جمع بیمارستانهای سایر سازمانها'!M6+'جمع دانشگاهی'!M6</f>
        <v>0</v>
      </c>
      <c r="N6" s="134"/>
      <c r="O6" s="24"/>
      <c r="P6" s="28">
        <f>'جمع بیمارستانهای خیریه'!P6+'جمع بیمارستانهای تامین اجتماعی'!P6+'جمع بیمارستانهای خصوصی'!P6+'جمع بیمارستانهای سایر سازمانها'!P6+'جمع دانشگاهی'!P6</f>
        <v>0</v>
      </c>
      <c r="Q6" s="134"/>
      <c r="R6" s="139"/>
      <c r="S6" s="104">
        <f t="shared" ref="S6:S31" si="2">P6+M6</f>
        <v>0</v>
      </c>
      <c r="T6" s="142"/>
      <c r="U6" s="109"/>
      <c r="V6" s="108">
        <f t="shared" ref="V6:V31" si="3">S6+J6</f>
        <v>0</v>
      </c>
      <c r="W6" s="142"/>
      <c r="X6" s="60"/>
    </row>
    <row r="7" spans="1:24" ht="42" customHeight="1" x14ac:dyDescent="0.25">
      <c r="A7" s="135">
        <v>3</v>
      </c>
      <c r="B7" s="130" t="s">
        <v>11</v>
      </c>
      <c r="C7" s="19" t="s">
        <v>39</v>
      </c>
      <c r="D7" s="28">
        <f>'جمع بیمارستانهای خیریه'!D7+'جمع بیمارستانهای تامین اجتماعی'!D7+'جمع بیمارستانهای خصوصی'!D7+'جمع بیمارستانهای سایر سازمانها'!D7+'جمع دانشگاهی'!D7</f>
        <v>0</v>
      </c>
      <c r="E7" s="133" t="s">
        <v>47</v>
      </c>
      <c r="F7" s="133"/>
      <c r="G7" s="28">
        <f>'جمع بیمارستانهای خیریه'!G7+'جمع بیمارستانهای تامین اجتماعی'!G7+'جمع بیمارستانهای خصوصی'!G7+'جمع بیمارستانهای سایر سازمانها'!G7+'جمع دانشگاهی'!G7</f>
        <v>0</v>
      </c>
      <c r="H7" s="133" t="s">
        <v>47</v>
      </c>
      <c r="I7" s="133"/>
      <c r="J7" s="104">
        <f t="shared" si="0"/>
        <v>0</v>
      </c>
      <c r="K7" s="25" t="s">
        <v>47</v>
      </c>
      <c r="L7" s="19"/>
      <c r="M7" s="28">
        <f>'جمع بیمارستانهای خیریه'!M7+'جمع بیمارستانهای تامین اجتماعی'!M7+'جمع بیمارستانهای خصوصی'!M7+'جمع بیمارستانهای سایر سازمانها'!M7+'جمع دانشگاهی'!M7</f>
        <v>0</v>
      </c>
      <c r="N7" s="133" t="s">
        <v>47</v>
      </c>
      <c r="O7" s="133"/>
      <c r="P7" s="28">
        <f>'جمع بیمارستانهای خیریه'!P7+'جمع بیمارستانهای تامین اجتماعی'!P7+'جمع بیمارستانهای خصوصی'!P7+'جمع بیمارستانهای سایر سازمانها'!P7+'جمع دانشگاهی'!P7</f>
        <v>0</v>
      </c>
      <c r="Q7" s="133" t="s">
        <v>47</v>
      </c>
      <c r="R7" s="137"/>
      <c r="S7" s="104">
        <f t="shared" si="2"/>
        <v>0</v>
      </c>
      <c r="T7" s="106" t="s">
        <v>47</v>
      </c>
      <c r="U7" s="109"/>
      <c r="V7" s="108">
        <f t="shared" si="3"/>
        <v>0</v>
      </c>
      <c r="W7" s="106" t="s">
        <v>47</v>
      </c>
      <c r="X7" s="60"/>
    </row>
    <row r="8" spans="1:24" ht="39.75" customHeight="1" x14ac:dyDescent="0.25">
      <c r="A8" s="146"/>
      <c r="B8" s="130"/>
      <c r="C8" s="3" t="s">
        <v>12</v>
      </c>
      <c r="D8" s="28">
        <f>'جمع بیمارستانهای خیریه'!D8+'جمع بیمارستانهای تامین اجتماعی'!D8+'جمع بیمارستانهای خصوصی'!D8+'جمع بیمارستانهای سایر سازمانها'!D8+'جمع دانشگاهی'!D8</f>
        <v>0</v>
      </c>
      <c r="E8" s="132" t="s">
        <v>14</v>
      </c>
      <c r="F8" s="23" t="e">
        <f>(D8/D9)*100</f>
        <v>#DIV/0!</v>
      </c>
      <c r="G8" s="28">
        <f>'جمع بیمارستانهای خیریه'!G8+'جمع بیمارستانهای تامین اجتماعی'!G8+'جمع بیمارستانهای خصوصی'!G8+'جمع بیمارستانهای سایر سازمانها'!G8+'جمع دانشگاهی'!G8</f>
        <v>0</v>
      </c>
      <c r="H8" s="132" t="s">
        <v>14</v>
      </c>
      <c r="I8" s="131" t="e">
        <f>(G8/G9)*100</f>
        <v>#DIV/0!</v>
      </c>
      <c r="J8" s="104">
        <f t="shared" si="0"/>
        <v>0</v>
      </c>
      <c r="K8" s="132" t="s">
        <v>14</v>
      </c>
      <c r="L8" s="23" t="e">
        <f>(J8/J9)*100</f>
        <v>#DIV/0!</v>
      </c>
      <c r="M8" s="28">
        <f>'جمع بیمارستانهای خیریه'!M8+'جمع بیمارستانهای تامین اجتماعی'!M8+'جمع بیمارستانهای خصوصی'!M8+'جمع بیمارستانهای سایر سازمانها'!M8+'جمع دانشگاهی'!M8</f>
        <v>0</v>
      </c>
      <c r="N8" s="132" t="s">
        <v>14</v>
      </c>
      <c r="O8" s="23" t="e">
        <f>(M8/M9)*100</f>
        <v>#DIV/0!</v>
      </c>
      <c r="P8" s="28">
        <f>'جمع بیمارستانهای خیریه'!P8+'جمع بیمارستانهای تامین اجتماعی'!P8+'جمع بیمارستانهای خصوصی'!P8+'جمع بیمارستانهای سایر سازمانها'!P8+'جمع دانشگاهی'!P8</f>
        <v>0</v>
      </c>
      <c r="Q8" s="132" t="s">
        <v>14</v>
      </c>
      <c r="R8" s="138" t="e">
        <f>(P8/P9)*100</f>
        <v>#DIV/0!</v>
      </c>
      <c r="S8" s="104">
        <f t="shared" si="2"/>
        <v>0</v>
      </c>
      <c r="T8" s="145" t="s">
        <v>14</v>
      </c>
      <c r="U8" s="109" t="e">
        <f>(S8/S9)*100</f>
        <v>#DIV/0!</v>
      </c>
      <c r="V8" s="108">
        <f t="shared" si="3"/>
        <v>0</v>
      </c>
      <c r="W8" s="145" t="s">
        <v>14</v>
      </c>
      <c r="X8" s="60" t="e">
        <f>(V8/V9)*100</f>
        <v>#DIV/0!</v>
      </c>
    </row>
    <row r="9" spans="1:24" ht="38.25" customHeight="1" x14ac:dyDescent="0.25">
      <c r="A9" s="136"/>
      <c r="B9" s="130"/>
      <c r="C9" s="4" t="s">
        <v>13</v>
      </c>
      <c r="D9" s="28">
        <f>'جمع بیمارستانهای خیریه'!D9+'جمع بیمارستانهای تامین اجتماعی'!D9+'جمع بیمارستانهای خصوصی'!D9+'جمع بیمارستانهای سایر سازمانها'!D9+'جمع دانشگاهی'!D9</f>
        <v>0</v>
      </c>
      <c r="E9" s="134"/>
      <c r="F9" s="24"/>
      <c r="G9" s="28">
        <f>'جمع بیمارستانهای خیریه'!G9+'جمع بیمارستانهای تامین اجتماعی'!G9+'جمع بیمارستانهای خصوصی'!G9+'جمع بیمارستانهای سایر سازمانها'!G9+'جمع دانشگاهی'!G9</f>
        <v>0</v>
      </c>
      <c r="H9" s="134"/>
      <c r="I9" s="134"/>
      <c r="J9" s="104">
        <f t="shared" si="0"/>
        <v>0</v>
      </c>
      <c r="K9" s="134"/>
      <c r="L9" s="24"/>
      <c r="M9" s="28">
        <f>'جمع بیمارستانهای خیریه'!M9+'جمع بیمارستانهای تامین اجتماعی'!M9+'جمع بیمارستانهای خصوصی'!M9+'جمع بیمارستانهای سایر سازمانها'!M9+'جمع دانشگاهی'!M9</f>
        <v>0</v>
      </c>
      <c r="N9" s="134"/>
      <c r="O9" s="24"/>
      <c r="P9" s="28">
        <f>'جمع بیمارستانهای خیریه'!P9+'جمع بیمارستانهای تامین اجتماعی'!P9+'جمع بیمارستانهای خصوصی'!P9+'جمع بیمارستانهای سایر سازمانها'!P9+'جمع دانشگاهی'!P9</f>
        <v>0</v>
      </c>
      <c r="Q9" s="134"/>
      <c r="R9" s="139"/>
      <c r="S9" s="104">
        <f t="shared" si="2"/>
        <v>0</v>
      </c>
      <c r="T9" s="142"/>
      <c r="U9" s="109"/>
      <c r="V9" s="108">
        <f t="shared" si="3"/>
        <v>0</v>
      </c>
      <c r="W9" s="142"/>
      <c r="X9" s="60"/>
    </row>
    <row r="10" spans="1:24" ht="58.5" customHeight="1" x14ac:dyDescent="0.25">
      <c r="A10" s="135">
        <v>4</v>
      </c>
      <c r="B10" s="150" t="s">
        <v>15</v>
      </c>
      <c r="C10" s="19" t="s">
        <v>40</v>
      </c>
      <c r="D10" s="28">
        <f>'جمع بیمارستانهای خیریه'!D10+'جمع بیمارستانهای تامین اجتماعی'!D10+'جمع بیمارستانهای خصوصی'!D10+'جمع بیمارستانهای سایر سازمانها'!D10+'جمع دانشگاهی'!D10</f>
        <v>0</v>
      </c>
      <c r="E10" s="133" t="s">
        <v>48</v>
      </c>
      <c r="F10" s="133"/>
      <c r="G10" s="28">
        <f>'جمع بیمارستانهای خیریه'!G10+'جمع بیمارستانهای تامین اجتماعی'!G10+'جمع بیمارستانهای خصوصی'!G10+'جمع بیمارستانهای سایر سازمانها'!G10+'جمع دانشگاهی'!G10</f>
        <v>0</v>
      </c>
      <c r="H10" s="133" t="s">
        <v>48</v>
      </c>
      <c r="I10" s="133"/>
      <c r="J10" s="104">
        <f t="shared" si="0"/>
        <v>0</v>
      </c>
      <c r="K10" s="25" t="s">
        <v>48</v>
      </c>
      <c r="L10" s="19"/>
      <c r="M10" s="28">
        <f>'جمع بیمارستانهای خیریه'!M10+'جمع بیمارستانهای تامین اجتماعی'!M10+'جمع بیمارستانهای خصوصی'!M10+'جمع بیمارستانهای سایر سازمانها'!M10+'جمع دانشگاهی'!M10</f>
        <v>0</v>
      </c>
      <c r="N10" s="133" t="s">
        <v>48</v>
      </c>
      <c r="O10" s="133"/>
      <c r="P10" s="28">
        <f>'جمع بیمارستانهای خیریه'!P10+'جمع بیمارستانهای تامین اجتماعی'!P10+'جمع بیمارستانهای خصوصی'!P10+'جمع بیمارستانهای سایر سازمانها'!P10+'جمع دانشگاهی'!P10</f>
        <v>0</v>
      </c>
      <c r="Q10" s="133" t="s">
        <v>48</v>
      </c>
      <c r="R10" s="137"/>
      <c r="S10" s="104">
        <f t="shared" si="2"/>
        <v>0</v>
      </c>
      <c r="T10" s="106" t="s">
        <v>48</v>
      </c>
      <c r="U10" s="109"/>
      <c r="V10" s="108">
        <f t="shared" si="3"/>
        <v>0</v>
      </c>
      <c r="W10" s="106" t="s">
        <v>48</v>
      </c>
      <c r="X10" s="60"/>
    </row>
    <row r="11" spans="1:24" ht="58.5" customHeight="1" x14ac:dyDescent="0.25">
      <c r="A11" s="146"/>
      <c r="B11" s="151"/>
      <c r="C11" s="3" t="s">
        <v>16</v>
      </c>
      <c r="D11" s="28">
        <f>'جمع بیمارستانهای خیریه'!D11+'جمع بیمارستانهای تامین اجتماعی'!D11+'جمع بیمارستانهای خصوصی'!D11+'جمع بیمارستانهای سایر سازمانها'!D11+'جمع دانشگاهی'!D11</f>
        <v>0</v>
      </c>
      <c r="E11" s="132" t="s">
        <v>18</v>
      </c>
      <c r="F11" s="23" t="e">
        <f>(D11/D12)*100</f>
        <v>#DIV/0!</v>
      </c>
      <c r="G11" s="28">
        <f>'جمع بیمارستانهای خیریه'!G11+'جمع بیمارستانهای تامین اجتماعی'!G11+'جمع بیمارستانهای خصوصی'!G11+'جمع بیمارستانهای سایر سازمانها'!G11+'جمع دانشگاهی'!G11</f>
        <v>0</v>
      </c>
      <c r="H11" s="132" t="s">
        <v>18</v>
      </c>
      <c r="I11" s="131" t="e">
        <f>(G11/G12)*100</f>
        <v>#DIV/0!</v>
      </c>
      <c r="J11" s="104">
        <f t="shared" si="0"/>
        <v>0</v>
      </c>
      <c r="K11" s="132" t="s">
        <v>18</v>
      </c>
      <c r="L11" s="23" t="e">
        <f>(J11/J12)*100</f>
        <v>#DIV/0!</v>
      </c>
      <c r="M11" s="28">
        <f>'جمع بیمارستانهای خیریه'!M11+'جمع بیمارستانهای تامین اجتماعی'!M11+'جمع بیمارستانهای خصوصی'!M11+'جمع بیمارستانهای سایر سازمانها'!M11+'جمع دانشگاهی'!M11</f>
        <v>0</v>
      </c>
      <c r="N11" s="132" t="s">
        <v>18</v>
      </c>
      <c r="O11" s="23" t="e">
        <f>(M11/M12)*100</f>
        <v>#DIV/0!</v>
      </c>
      <c r="P11" s="28">
        <f>'جمع بیمارستانهای خیریه'!P11+'جمع بیمارستانهای تامین اجتماعی'!P11+'جمع بیمارستانهای خصوصی'!P11+'جمع بیمارستانهای سایر سازمانها'!P11+'جمع دانشگاهی'!P11</f>
        <v>0</v>
      </c>
      <c r="Q11" s="132" t="s">
        <v>18</v>
      </c>
      <c r="R11" s="138" t="e">
        <f>(P11/P12)*100</f>
        <v>#DIV/0!</v>
      </c>
      <c r="S11" s="104">
        <f t="shared" si="2"/>
        <v>0</v>
      </c>
      <c r="T11" s="145" t="s">
        <v>18</v>
      </c>
      <c r="U11" s="109" t="e">
        <f>(S11/S12)*100</f>
        <v>#DIV/0!</v>
      </c>
      <c r="V11" s="108">
        <f t="shared" si="3"/>
        <v>0</v>
      </c>
      <c r="W11" s="145" t="s">
        <v>18</v>
      </c>
      <c r="X11" s="60" t="e">
        <f>(V11/V12)*100</f>
        <v>#DIV/0!</v>
      </c>
    </row>
    <row r="12" spans="1:24" ht="58.5" customHeight="1" x14ac:dyDescent="0.25">
      <c r="A12" s="136"/>
      <c r="B12" s="152"/>
      <c r="C12" s="4" t="s">
        <v>17</v>
      </c>
      <c r="D12" s="28">
        <f>'جمع بیمارستانهای خیریه'!D12+'جمع بیمارستانهای تامین اجتماعی'!D12+'جمع بیمارستانهای خصوصی'!D12+'جمع بیمارستانهای سایر سازمانها'!D12+'جمع دانشگاهی'!D12</f>
        <v>0</v>
      </c>
      <c r="E12" s="134"/>
      <c r="F12" s="24"/>
      <c r="G12" s="28">
        <f>'جمع بیمارستانهای خیریه'!G12+'جمع بیمارستانهای تامین اجتماعی'!G12+'جمع بیمارستانهای خصوصی'!G12+'جمع بیمارستانهای سایر سازمانها'!G12+'جمع دانشگاهی'!G12</f>
        <v>0</v>
      </c>
      <c r="H12" s="134"/>
      <c r="I12" s="134"/>
      <c r="J12" s="104">
        <f t="shared" si="0"/>
        <v>0</v>
      </c>
      <c r="K12" s="134"/>
      <c r="L12" s="24"/>
      <c r="M12" s="28">
        <f>'جمع بیمارستانهای خیریه'!M12+'جمع بیمارستانهای تامین اجتماعی'!M12+'جمع بیمارستانهای خصوصی'!M12+'جمع بیمارستانهای سایر سازمانها'!M12+'جمع دانشگاهی'!M12</f>
        <v>0</v>
      </c>
      <c r="N12" s="134"/>
      <c r="O12" s="24"/>
      <c r="P12" s="28">
        <f>'جمع بیمارستانهای خیریه'!P12+'جمع بیمارستانهای تامین اجتماعی'!P12+'جمع بیمارستانهای خصوصی'!P12+'جمع بیمارستانهای سایر سازمانها'!P12+'جمع دانشگاهی'!P12</f>
        <v>0</v>
      </c>
      <c r="Q12" s="134"/>
      <c r="R12" s="139"/>
      <c r="S12" s="104">
        <f t="shared" si="2"/>
        <v>0</v>
      </c>
      <c r="T12" s="142"/>
      <c r="U12" s="109"/>
      <c r="V12" s="108">
        <f t="shared" si="3"/>
        <v>0</v>
      </c>
      <c r="W12" s="142"/>
      <c r="X12" s="60"/>
    </row>
    <row r="13" spans="1:24" ht="41.25" customHeight="1" x14ac:dyDescent="0.25">
      <c r="A13" s="135">
        <v>5</v>
      </c>
      <c r="B13" s="150" t="s">
        <v>19</v>
      </c>
      <c r="C13" s="19" t="s">
        <v>41</v>
      </c>
      <c r="D13" s="28">
        <f>'جمع بیمارستانهای خیریه'!D13+'جمع بیمارستانهای تامین اجتماعی'!D13+'جمع بیمارستانهای خصوصی'!D13+'جمع بیمارستانهای سایر سازمانها'!D13+'جمع دانشگاهی'!D13</f>
        <v>0</v>
      </c>
      <c r="E13" s="133" t="s">
        <v>49</v>
      </c>
      <c r="F13" s="133"/>
      <c r="G13" s="28">
        <f>'جمع بیمارستانهای خیریه'!G13+'جمع بیمارستانهای تامین اجتماعی'!G13+'جمع بیمارستانهای خصوصی'!G13+'جمع بیمارستانهای سایر سازمانها'!G13+'جمع دانشگاهی'!G13</f>
        <v>0</v>
      </c>
      <c r="H13" s="133" t="s">
        <v>49</v>
      </c>
      <c r="I13" s="133"/>
      <c r="J13" s="104">
        <f t="shared" si="0"/>
        <v>0</v>
      </c>
      <c r="K13" s="25" t="s">
        <v>49</v>
      </c>
      <c r="L13" s="19"/>
      <c r="M13" s="28">
        <f>'جمع بیمارستانهای خیریه'!M13+'جمع بیمارستانهای تامین اجتماعی'!M13+'جمع بیمارستانهای خصوصی'!M13+'جمع بیمارستانهای سایر سازمانها'!M13+'جمع دانشگاهی'!M13</f>
        <v>0</v>
      </c>
      <c r="N13" s="133" t="s">
        <v>49</v>
      </c>
      <c r="O13" s="133"/>
      <c r="P13" s="28">
        <f>'جمع بیمارستانهای خیریه'!P13+'جمع بیمارستانهای تامین اجتماعی'!P13+'جمع بیمارستانهای خصوصی'!P13+'جمع بیمارستانهای سایر سازمانها'!P13+'جمع دانشگاهی'!P13</f>
        <v>0</v>
      </c>
      <c r="Q13" s="133" t="s">
        <v>49</v>
      </c>
      <c r="R13" s="137"/>
      <c r="S13" s="104">
        <f t="shared" si="2"/>
        <v>0</v>
      </c>
      <c r="T13" s="106" t="s">
        <v>49</v>
      </c>
      <c r="U13" s="109"/>
      <c r="V13" s="108">
        <f t="shared" si="3"/>
        <v>0</v>
      </c>
      <c r="W13" s="106" t="s">
        <v>49</v>
      </c>
      <c r="X13" s="60"/>
    </row>
    <row r="14" spans="1:24" ht="54" customHeight="1" x14ac:dyDescent="0.25">
      <c r="A14" s="146"/>
      <c r="B14" s="151"/>
      <c r="C14" s="3" t="s">
        <v>20</v>
      </c>
      <c r="D14" s="28">
        <f>'جمع بیمارستانهای خیریه'!D14+'جمع بیمارستانهای تامین اجتماعی'!D14+'جمع بیمارستانهای خصوصی'!D14+'جمع بیمارستانهای سایر سازمانها'!D14+'جمع دانشگاهی'!D14</f>
        <v>0</v>
      </c>
      <c r="E14" s="132" t="s">
        <v>22</v>
      </c>
      <c r="F14" s="23" t="e">
        <f>(D14/D15)*100</f>
        <v>#DIV/0!</v>
      </c>
      <c r="G14" s="28">
        <f>'جمع بیمارستانهای خیریه'!G14+'جمع بیمارستانهای تامین اجتماعی'!G14+'جمع بیمارستانهای خصوصی'!G14+'جمع بیمارستانهای سایر سازمانها'!G14+'جمع دانشگاهی'!G14</f>
        <v>0</v>
      </c>
      <c r="H14" s="132" t="s">
        <v>22</v>
      </c>
      <c r="I14" s="131" t="e">
        <f>(G14/G15)*100</f>
        <v>#DIV/0!</v>
      </c>
      <c r="J14" s="104">
        <f t="shared" si="0"/>
        <v>0</v>
      </c>
      <c r="K14" s="132" t="s">
        <v>22</v>
      </c>
      <c r="L14" s="23" t="e">
        <f>(J14/J15)*100</f>
        <v>#DIV/0!</v>
      </c>
      <c r="M14" s="28">
        <f>'جمع بیمارستانهای خیریه'!M14+'جمع بیمارستانهای تامین اجتماعی'!M14+'جمع بیمارستانهای خصوصی'!M14+'جمع بیمارستانهای سایر سازمانها'!M14+'جمع دانشگاهی'!M14</f>
        <v>0</v>
      </c>
      <c r="N14" s="132" t="s">
        <v>22</v>
      </c>
      <c r="O14" s="23" t="e">
        <f>(M14/M15)*100</f>
        <v>#DIV/0!</v>
      </c>
      <c r="P14" s="28">
        <f>'جمع بیمارستانهای خیریه'!P14+'جمع بیمارستانهای تامین اجتماعی'!P14+'جمع بیمارستانهای خصوصی'!P14+'جمع بیمارستانهای سایر سازمانها'!P14+'جمع دانشگاهی'!P14</f>
        <v>0</v>
      </c>
      <c r="Q14" s="132" t="s">
        <v>22</v>
      </c>
      <c r="R14" s="138" t="e">
        <f>(P14/P15)*100</f>
        <v>#DIV/0!</v>
      </c>
      <c r="S14" s="104">
        <f t="shared" si="2"/>
        <v>0</v>
      </c>
      <c r="T14" s="145" t="s">
        <v>22</v>
      </c>
      <c r="U14" s="109" t="e">
        <f>(S14/S15)*100</f>
        <v>#DIV/0!</v>
      </c>
      <c r="V14" s="108">
        <f t="shared" si="3"/>
        <v>0</v>
      </c>
      <c r="W14" s="145" t="s">
        <v>22</v>
      </c>
      <c r="X14" s="60" t="e">
        <f>(V14/V15)*100</f>
        <v>#DIV/0!</v>
      </c>
    </row>
    <row r="15" spans="1:24" ht="39.75" customHeight="1" x14ac:dyDescent="0.25">
      <c r="A15" s="136"/>
      <c r="B15" s="152"/>
      <c r="C15" s="4" t="s">
        <v>21</v>
      </c>
      <c r="D15" s="28">
        <f>'جمع بیمارستانهای خیریه'!D15+'جمع بیمارستانهای تامین اجتماعی'!D15+'جمع بیمارستانهای خصوصی'!D15+'جمع بیمارستانهای سایر سازمانها'!D15+'جمع دانشگاهی'!D15</f>
        <v>0</v>
      </c>
      <c r="E15" s="134"/>
      <c r="F15" s="24"/>
      <c r="G15" s="28">
        <f>'جمع بیمارستانهای خیریه'!G15+'جمع بیمارستانهای تامین اجتماعی'!G15+'جمع بیمارستانهای خصوصی'!G15+'جمع بیمارستانهای سایر سازمانها'!G15+'جمع دانشگاهی'!G15</f>
        <v>0</v>
      </c>
      <c r="H15" s="134"/>
      <c r="I15" s="134"/>
      <c r="J15" s="104">
        <f t="shared" si="0"/>
        <v>0</v>
      </c>
      <c r="K15" s="134"/>
      <c r="L15" s="24"/>
      <c r="M15" s="28">
        <f>'جمع بیمارستانهای خیریه'!M15+'جمع بیمارستانهای تامین اجتماعی'!M15+'جمع بیمارستانهای خصوصی'!M15+'جمع بیمارستانهای سایر سازمانها'!M15+'جمع دانشگاهی'!M15</f>
        <v>0</v>
      </c>
      <c r="N15" s="134"/>
      <c r="O15" s="24"/>
      <c r="P15" s="28">
        <f>'جمع بیمارستانهای خیریه'!P15+'جمع بیمارستانهای تامین اجتماعی'!P15+'جمع بیمارستانهای خصوصی'!P15+'جمع بیمارستانهای سایر سازمانها'!P15+'جمع دانشگاهی'!P15</f>
        <v>0</v>
      </c>
      <c r="Q15" s="134"/>
      <c r="R15" s="139"/>
      <c r="S15" s="104">
        <f t="shared" si="2"/>
        <v>0</v>
      </c>
      <c r="T15" s="142"/>
      <c r="U15" s="109"/>
      <c r="V15" s="108">
        <f t="shared" si="3"/>
        <v>0</v>
      </c>
      <c r="W15" s="142"/>
      <c r="X15" s="60"/>
    </row>
    <row r="16" spans="1:24" ht="33.75" customHeight="1" x14ac:dyDescent="0.25">
      <c r="A16" s="135">
        <v>6</v>
      </c>
      <c r="B16" s="150" t="s">
        <v>23</v>
      </c>
      <c r="C16" s="19" t="s">
        <v>44</v>
      </c>
      <c r="D16" s="28">
        <f>'جمع بیمارستانهای خیریه'!D16+'جمع بیمارستانهای تامین اجتماعی'!D16+'جمع بیمارستانهای خصوصی'!D16+'جمع بیمارستانهای سایر سازمانها'!D16+'جمع دانشگاهی'!D16</f>
        <v>0</v>
      </c>
      <c r="E16" s="133" t="s">
        <v>50</v>
      </c>
      <c r="F16" s="133"/>
      <c r="G16" s="28">
        <f>'جمع بیمارستانهای خیریه'!G16+'جمع بیمارستانهای تامین اجتماعی'!G16+'جمع بیمارستانهای خصوصی'!G16+'جمع بیمارستانهای سایر سازمانها'!G16+'جمع دانشگاهی'!G16</f>
        <v>0</v>
      </c>
      <c r="H16" s="133" t="s">
        <v>50</v>
      </c>
      <c r="I16" s="133"/>
      <c r="J16" s="104">
        <f t="shared" si="0"/>
        <v>0</v>
      </c>
      <c r="K16" s="25" t="s">
        <v>50</v>
      </c>
      <c r="L16" s="19"/>
      <c r="M16" s="28">
        <f>'جمع بیمارستانهای خیریه'!M16+'جمع بیمارستانهای تامین اجتماعی'!M16+'جمع بیمارستانهای خصوصی'!M16+'جمع بیمارستانهای سایر سازمانها'!M16+'جمع دانشگاهی'!M16</f>
        <v>0</v>
      </c>
      <c r="N16" s="133" t="s">
        <v>50</v>
      </c>
      <c r="O16" s="133"/>
      <c r="P16" s="28">
        <f>'جمع بیمارستانهای خیریه'!P16+'جمع بیمارستانهای تامین اجتماعی'!P16+'جمع بیمارستانهای خصوصی'!P16+'جمع بیمارستانهای سایر سازمانها'!P16+'جمع دانشگاهی'!P16</f>
        <v>0</v>
      </c>
      <c r="Q16" s="133" t="s">
        <v>50</v>
      </c>
      <c r="R16" s="137"/>
      <c r="S16" s="104">
        <f t="shared" si="2"/>
        <v>0</v>
      </c>
      <c r="T16" s="106" t="s">
        <v>50</v>
      </c>
      <c r="U16" s="109"/>
      <c r="V16" s="108">
        <f t="shared" si="3"/>
        <v>0</v>
      </c>
      <c r="W16" s="106" t="s">
        <v>50</v>
      </c>
      <c r="X16" s="60"/>
    </row>
    <row r="17" spans="1:24" ht="56.25" customHeight="1" x14ac:dyDescent="0.25">
      <c r="A17" s="146"/>
      <c r="B17" s="151"/>
      <c r="C17" s="3" t="s">
        <v>24</v>
      </c>
      <c r="D17" s="28">
        <f>'جمع بیمارستانهای خیریه'!D17+'جمع بیمارستانهای تامین اجتماعی'!D17+'جمع بیمارستانهای خصوصی'!D17+'جمع بیمارستانهای سایر سازمانها'!D17+'جمع دانشگاهی'!D17</f>
        <v>0</v>
      </c>
      <c r="E17" s="131" t="s">
        <v>26</v>
      </c>
      <c r="F17" s="23" t="e">
        <f>(D17/D18)*100</f>
        <v>#DIV/0!</v>
      </c>
      <c r="G17" s="28">
        <f>'جمع بیمارستانهای خیریه'!G17+'جمع بیمارستانهای تامین اجتماعی'!G17+'جمع بیمارستانهای خصوصی'!G17+'جمع بیمارستانهای سایر سازمانها'!G17+'جمع دانشگاهی'!G17</f>
        <v>0</v>
      </c>
      <c r="H17" s="131" t="s">
        <v>26</v>
      </c>
      <c r="I17" s="131" t="e">
        <f>(G17/G18)*100</f>
        <v>#DIV/0!</v>
      </c>
      <c r="J17" s="104">
        <f t="shared" si="0"/>
        <v>0</v>
      </c>
      <c r="K17" s="131" t="s">
        <v>26</v>
      </c>
      <c r="L17" s="131" t="e">
        <f>(J17/J18)*100</f>
        <v>#DIV/0!</v>
      </c>
      <c r="M17" s="28">
        <f>'جمع بیمارستانهای خیریه'!M17+'جمع بیمارستانهای تامین اجتماعی'!M17+'جمع بیمارستانهای خصوصی'!M17+'جمع بیمارستانهای سایر سازمانها'!M17+'جمع دانشگاهی'!M17</f>
        <v>0</v>
      </c>
      <c r="N17" s="131" t="s">
        <v>26</v>
      </c>
      <c r="O17" s="23" t="e">
        <f>(M17/M18)*100</f>
        <v>#DIV/0!</v>
      </c>
      <c r="P17" s="28">
        <f>'جمع بیمارستانهای خیریه'!P17+'جمع بیمارستانهای تامین اجتماعی'!P17+'جمع بیمارستانهای خصوصی'!P17+'جمع بیمارستانهای سایر سازمانها'!P17+'جمع دانشگاهی'!P17</f>
        <v>0</v>
      </c>
      <c r="Q17" s="131" t="s">
        <v>26</v>
      </c>
      <c r="R17" s="138" t="e">
        <f>(P17/P18)*100</f>
        <v>#DIV/0!</v>
      </c>
      <c r="S17" s="104">
        <f t="shared" si="2"/>
        <v>0</v>
      </c>
      <c r="T17" s="141" t="s">
        <v>26</v>
      </c>
      <c r="U17" s="109" t="e">
        <f>(S17/S18)*100</f>
        <v>#DIV/0!</v>
      </c>
      <c r="V17" s="108">
        <f t="shared" si="3"/>
        <v>0</v>
      </c>
      <c r="W17" s="141" t="s">
        <v>26</v>
      </c>
      <c r="X17" s="60" t="e">
        <f>(V17/V18)*100</f>
        <v>#DIV/0!</v>
      </c>
    </row>
    <row r="18" spans="1:24" ht="42.75" customHeight="1" x14ac:dyDescent="0.25">
      <c r="A18" s="136"/>
      <c r="B18" s="152"/>
      <c r="C18" s="4" t="s">
        <v>25</v>
      </c>
      <c r="D18" s="28">
        <f>'جمع بیمارستانهای خیریه'!D18+'جمع بیمارستانهای تامین اجتماعی'!D18+'جمع بیمارستانهای خصوصی'!D18+'جمع بیمارستانهای سایر سازمانها'!D18+'جمع دانشگاهی'!D18</f>
        <v>0</v>
      </c>
      <c r="E18" s="134"/>
      <c r="F18" s="24"/>
      <c r="G18" s="28">
        <f>'جمع بیمارستانهای خیریه'!G18+'جمع بیمارستانهای تامین اجتماعی'!G18+'جمع بیمارستانهای خصوصی'!G18+'جمع بیمارستانهای سایر سازمانها'!G18+'جمع دانشگاهی'!G18</f>
        <v>0</v>
      </c>
      <c r="H18" s="134"/>
      <c r="I18" s="134"/>
      <c r="J18" s="104">
        <f t="shared" si="0"/>
        <v>0</v>
      </c>
      <c r="K18" s="134"/>
      <c r="L18" s="134"/>
      <c r="M18" s="28">
        <f>'جمع بیمارستانهای خیریه'!M18+'جمع بیمارستانهای تامین اجتماعی'!M18+'جمع بیمارستانهای خصوصی'!M18+'جمع بیمارستانهای سایر سازمانها'!M18+'جمع دانشگاهی'!M18</f>
        <v>0</v>
      </c>
      <c r="N18" s="134"/>
      <c r="O18" s="24"/>
      <c r="P18" s="28">
        <f>'جمع بیمارستانهای خیریه'!P18+'جمع بیمارستانهای تامین اجتماعی'!P18+'جمع بیمارستانهای خصوصی'!P18+'جمع بیمارستانهای سایر سازمانها'!P18+'جمع دانشگاهی'!P18</f>
        <v>0</v>
      </c>
      <c r="Q18" s="134"/>
      <c r="R18" s="139"/>
      <c r="S18" s="104">
        <f t="shared" si="2"/>
        <v>0</v>
      </c>
      <c r="T18" s="142"/>
      <c r="U18" s="109"/>
      <c r="V18" s="108">
        <f t="shared" si="3"/>
        <v>0</v>
      </c>
      <c r="W18" s="142"/>
      <c r="X18" s="60"/>
    </row>
    <row r="19" spans="1:24" ht="58.5" customHeight="1" x14ac:dyDescent="0.25">
      <c r="A19" s="135">
        <v>7</v>
      </c>
      <c r="B19" s="150" t="s">
        <v>27</v>
      </c>
      <c r="C19" s="20" t="s">
        <v>42</v>
      </c>
      <c r="D19" s="28">
        <f>'جمع بیمارستانهای خیریه'!D19+'جمع بیمارستانهای تامین اجتماعی'!D19+'جمع بیمارستانهای خصوصی'!D19+'جمع بیمارستانهای سایر سازمانها'!D19+'جمع دانشگاهی'!D19</f>
        <v>0</v>
      </c>
      <c r="E19" s="143" t="s">
        <v>51</v>
      </c>
      <c r="F19" s="143"/>
      <c r="G19" s="28">
        <f>'جمع بیمارستانهای خیریه'!G19+'جمع بیمارستانهای تامین اجتماعی'!G19+'جمع بیمارستانهای خصوصی'!G19+'جمع بیمارستانهای سایر سازمانها'!G19+'جمع دانشگاهی'!G19</f>
        <v>0</v>
      </c>
      <c r="H19" s="143" t="s">
        <v>51</v>
      </c>
      <c r="I19" s="143"/>
      <c r="J19" s="104">
        <f t="shared" si="0"/>
        <v>0</v>
      </c>
      <c r="K19" s="26" t="s">
        <v>51</v>
      </c>
      <c r="L19" s="20"/>
      <c r="M19" s="28">
        <f>'جمع بیمارستانهای خیریه'!M19+'جمع بیمارستانهای تامین اجتماعی'!M19+'جمع بیمارستانهای خصوصی'!M19+'جمع بیمارستانهای سایر سازمانها'!M19+'جمع دانشگاهی'!M19</f>
        <v>0</v>
      </c>
      <c r="N19" s="143" t="s">
        <v>51</v>
      </c>
      <c r="O19" s="143"/>
      <c r="P19" s="28">
        <f>'جمع بیمارستانهای خیریه'!P19+'جمع بیمارستانهای تامین اجتماعی'!P19+'جمع بیمارستانهای خصوصی'!P19+'جمع بیمارستانهای سایر سازمانها'!P19+'جمع دانشگاهی'!P19</f>
        <v>0</v>
      </c>
      <c r="Q19" s="143" t="s">
        <v>51</v>
      </c>
      <c r="R19" s="144"/>
      <c r="S19" s="104">
        <f t="shared" si="2"/>
        <v>0</v>
      </c>
      <c r="T19" s="107" t="s">
        <v>51</v>
      </c>
      <c r="U19" s="109"/>
      <c r="V19" s="108">
        <f t="shared" si="3"/>
        <v>0</v>
      </c>
      <c r="W19" s="107" t="s">
        <v>51</v>
      </c>
      <c r="X19" s="60"/>
    </row>
    <row r="20" spans="1:24" ht="68.25" customHeight="1" x14ac:dyDescent="0.25">
      <c r="A20" s="146"/>
      <c r="B20" s="151"/>
      <c r="C20" s="3" t="s">
        <v>28</v>
      </c>
      <c r="D20" s="28">
        <f>'جمع بیمارستانهای خیریه'!D20+'جمع بیمارستانهای تامین اجتماعی'!D20+'جمع بیمارستانهای خصوصی'!D20+'جمع بیمارستانهای سایر سازمانها'!D20+'جمع دانشگاهی'!D20</f>
        <v>0</v>
      </c>
      <c r="E20" s="133" t="s">
        <v>30</v>
      </c>
      <c r="F20" s="23" t="e">
        <f>(D20/D21)*100</f>
        <v>#DIV/0!</v>
      </c>
      <c r="G20" s="28">
        <f>'جمع بیمارستانهای خیریه'!G20+'جمع بیمارستانهای تامین اجتماعی'!G20+'جمع بیمارستانهای خصوصی'!G20+'جمع بیمارستانهای سایر سازمانها'!G20+'جمع دانشگاهی'!G20</f>
        <v>0</v>
      </c>
      <c r="H20" s="133" t="s">
        <v>30</v>
      </c>
      <c r="I20" s="131" t="e">
        <f>(G20/G21)*100</f>
        <v>#DIV/0!</v>
      </c>
      <c r="J20" s="104">
        <f t="shared" si="0"/>
        <v>0</v>
      </c>
      <c r="K20" s="133" t="s">
        <v>30</v>
      </c>
      <c r="L20" s="23" t="e">
        <f>(J20/J21)*100</f>
        <v>#DIV/0!</v>
      </c>
      <c r="M20" s="28">
        <f>'جمع بیمارستانهای خیریه'!M20+'جمع بیمارستانهای تامین اجتماعی'!M20+'جمع بیمارستانهای خصوصی'!M20+'جمع بیمارستانهای سایر سازمانها'!M20+'جمع دانشگاهی'!M20</f>
        <v>0</v>
      </c>
      <c r="N20" s="133" t="s">
        <v>30</v>
      </c>
      <c r="O20" s="23" t="e">
        <f>(M20/M21)*100</f>
        <v>#DIV/0!</v>
      </c>
      <c r="P20" s="28">
        <f>'جمع بیمارستانهای خیریه'!P20+'جمع بیمارستانهای تامین اجتماعی'!P20+'جمع بیمارستانهای خصوصی'!P20+'جمع بیمارستانهای سایر سازمانها'!P20+'جمع دانشگاهی'!P20</f>
        <v>0</v>
      </c>
      <c r="Q20" s="133" t="s">
        <v>30</v>
      </c>
      <c r="R20" s="138" t="e">
        <f>(P20/P21)*100</f>
        <v>#DIV/0!</v>
      </c>
      <c r="S20" s="104">
        <f t="shared" si="2"/>
        <v>0</v>
      </c>
      <c r="T20" s="140" t="s">
        <v>30</v>
      </c>
      <c r="U20" s="109" t="e">
        <f>(S20/S21)*100</f>
        <v>#DIV/0!</v>
      </c>
      <c r="V20" s="108">
        <f t="shared" si="3"/>
        <v>0</v>
      </c>
      <c r="W20" s="140" t="s">
        <v>30</v>
      </c>
      <c r="X20" s="60" t="e">
        <f>(V20/V21)*100</f>
        <v>#DIV/0!</v>
      </c>
    </row>
    <row r="21" spans="1:24" ht="58.5" customHeight="1" x14ac:dyDescent="0.25">
      <c r="A21" s="136"/>
      <c r="B21" s="152"/>
      <c r="C21" s="4" t="s">
        <v>29</v>
      </c>
      <c r="D21" s="28">
        <f>'جمع بیمارستانهای خیریه'!D21+'جمع بیمارستانهای تامین اجتماعی'!D21+'جمع بیمارستانهای خصوصی'!D21+'جمع بیمارستانهای سایر سازمانها'!D21+'جمع دانشگاهی'!D21</f>
        <v>0</v>
      </c>
      <c r="E21" s="133"/>
      <c r="F21" s="24"/>
      <c r="G21" s="28">
        <f>'جمع بیمارستانهای خیریه'!G21+'جمع بیمارستانهای تامین اجتماعی'!G21+'جمع بیمارستانهای خصوصی'!G21+'جمع بیمارستانهای سایر سازمانها'!G21+'جمع دانشگاهی'!G21</f>
        <v>0</v>
      </c>
      <c r="H21" s="133"/>
      <c r="I21" s="134"/>
      <c r="J21" s="104">
        <f t="shared" si="0"/>
        <v>0</v>
      </c>
      <c r="K21" s="133"/>
      <c r="L21" s="24"/>
      <c r="M21" s="28">
        <f>'جمع بیمارستانهای خیریه'!M21+'جمع بیمارستانهای تامین اجتماعی'!M21+'جمع بیمارستانهای خصوصی'!M21+'جمع بیمارستانهای سایر سازمانها'!M21+'جمع دانشگاهی'!M21</f>
        <v>0</v>
      </c>
      <c r="N21" s="133"/>
      <c r="O21" s="24"/>
      <c r="P21" s="28">
        <f>'جمع بیمارستانهای خیریه'!P21+'جمع بیمارستانهای تامین اجتماعی'!P21+'جمع بیمارستانهای خصوصی'!P21+'جمع بیمارستانهای سایر سازمانها'!P21+'جمع دانشگاهی'!P21</f>
        <v>0</v>
      </c>
      <c r="Q21" s="133"/>
      <c r="R21" s="139"/>
      <c r="S21" s="104">
        <f t="shared" si="2"/>
        <v>0</v>
      </c>
      <c r="T21" s="140"/>
      <c r="U21" s="109"/>
      <c r="V21" s="108">
        <f t="shared" si="3"/>
        <v>0</v>
      </c>
      <c r="W21" s="140"/>
      <c r="X21" s="60"/>
    </row>
    <row r="22" spans="1:24" ht="58.5" customHeight="1" x14ac:dyDescent="0.25">
      <c r="A22" s="135">
        <v>8</v>
      </c>
      <c r="B22" s="147" t="s">
        <v>31</v>
      </c>
      <c r="C22" s="3" t="s">
        <v>64</v>
      </c>
      <c r="D22" s="28">
        <f>'جمع بیمارستانهای خیریه'!D22+'جمع بیمارستانهای تامین اجتماعی'!D22+'جمع بیمارستانهای خصوصی'!D22+'جمع بیمارستانهای سایر سازمانها'!D22+'جمع دانشگاهی'!D22</f>
        <v>0</v>
      </c>
      <c r="E22" s="131" t="s">
        <v>65</v>
      </c>
      <c r="F22" s="23" t="e">
        <f>(D22/D23)*100</f>
        <v>#DIV/0!</v>
      </c>
      <c r="G22" s="28">
        <f>'جمع بیمارستانهای خیریه'!G22+'جمع بیمارستانهای تامین اجتماعی'!G22+'جمع بیمارستانهای خصوصی'!G22+'جمع بیمارستانهای سایر سازمانها'!G22+'جمع دانشگاهی'!G22</f>
        <v>0</v>
      </c>
      <c r="H22" s="131" t="s">
        <v>65</v>
      </c>
      <c r="I22" s="131" t="e">
        <f>(G22/G23)*100</f>
        <v>#DIV/0!</v>
      </c>
      <c r="J22" s="104">
        <f t="shared" si="0"/>
        <v>0</v>
      </c>
      <c r="K22" s="131" t="s">
        <v>65</v>
      </c>
      <c r="L22" s="23" t="e">
        <f>(J22/J23)*100</f>
        <v>#DIV/0!</v>
      </c>
      <c r="M22" s="28">
        <f>'جمع بیمارستانهای خیریه'!M22+'جمع بیمارستانهای تامین اجتماعی'!M22+'جمع بیمارستانهای خصوصی'!M22+'جمع بیمارستانهای سایر سازمانها'!M22+'جمع دانشگاهی'!M22</f>
        <v>0</v>
      </c>
      <c r="N22" s="131" t="s">
        <v>65</v>
      </c>
      <c r="O22" s="23" t="e">
        <f>(M22/M23)*100</f>
        <v>#DIV/0!</v>
      </c>
      <c r="P22" s="28">
        <f>'جمع بیمارستانهای خیریه'!P22+'جمع بیمارستانهای تامین اجتماعی'!P22+'جمع بیمارستانهای خصوصی'!P22+'جمع بیمارستانهای سایر سازمانها'!P22+'جمع دانشگاهی'!P22</f>
        <v>0</v>
      </c>
      <c r="Q22" s="131" t="s">
        <v>65</v>
      </c>
      <c r="R22" s="138" t="e">
        <f>(P22/P23)*100</f>
        <v>#DIV/0!</v>
      </c>
      <c r="S22" s="104">
        <f t="shared" si="2"/>
        <v>0</v>
      </c>
      <c r="T22" s="141" t="s">
        <v>65</v>
      </c>
      <c r="U22" s="109" t="e">
        <f>(S22/S23)*100</f>
        <v>#DIV/0!</v>
      </c>
      <c r="V22" s="108">
        <f t="shared" si="3"/>
        <v>0</v>
      </c>
      <c r="W22" s="141" t="s">
        <v>65</v>
      </c>
      <c r="X22" s="60" t="e">
        <f>(V22/V23)*100</f>
        <v>#DIV/0!</v>
      </c>
    </row>
    <row r="23" spans="1:24" ht="58.5" customHeight="1" x14ac:dyDescent="0.25">
      <c r="A23" s="136"/>
      <c r="B23" s="149"/>
      <c r="C23" s="4" t="s">
        <v>32</v>
      </c>
      <c r="D23" s="28">
        <f>'جمع بیمارستانهای خیریه'!D23+'جمع بیمارستانهای تامین اجتماعی'!D23+'جمع بیمارستانهای خصوصی'!D23+'جمع بیمارستانهای سایر سازمانها'!D23+'جمع دانشگاهی'!D23</f>
        <v>0</v>
      </c>
      <c r="E23" s="134"/>
      <c r="F23" s="24"/>
      <c r="G23" s="28">
        <f>'جمع بیمارستانهای خیریه'!G23+'جمع بیمارستانهای تامین اجتماعی'!G23+'جمع بیمارستانهای خصوصی'!G23+'جمع بیمارستانهای سایر سازمانها'!G23+'جمع دانشگاهی'!G23</f>
        <v>0</v>
      </c>
      <c r="H23" s="134"/>
      <c r="I23" s="134"/>
      <c r="J23" s="104">
        <f t="shared" si="0"/>
        <v>0</v>
      </c>
      <c r="K23" s="134"/>
      <c r="L23" s="24"/>
      <c r="M23" s="28">
        <f>'جمع بیمارستانهای خیریه'!M23+'جمع بیمارستانهای تامین اجتماعی'!M23+'جمع بیمارستانهای خصوصی'!M23+'جمع بیمارستانهای سایر سازمانها'!M23+'جمع دانشگاهی'!M23</f>
        <v>0</v>
      </c>
      <c r="N23" s="134"/>
      <c r="O23" s="24"/>
      <c r="P23" s="28">
        <f>'جمع بیمارستانهای خیریه'!P23+'جمع بیمارستانهای تامین اجتماعی'!P23+'جمع بیمارستانهای خصوصی'!P23+'جمع بیمارستانهای سایر سازمانها'!P23+'جمع دانشگاهی'!P23</f>
        <v>0</v>
      </c>
      <c r="Q23" s="134"/>
      <c r="R23" s="139"/>
      <c r="S23" s="104">
        <f t="shared" si="2"/>
        <v>0</v>
      </c>
      <c r="T23" s="142"/>
      <c r="U23" s="109"/>
      <c r="V23" s="108">
        <f t="shared" si="3"/>
        <v>0</v>
      </c>
      <c r="W23" s="142"/>
      <c r="X23" s="60"/>
    </row>
    <row r="24" spans="1:24" ht="58.5" customHeight="1" x14ac:dyDescent="0.25">
      <c r="A24" s="135">
        <v>9</v>
      </c>
      <c r="B24" s="147" t="s">
        <v>33</v>
      </c>
      <c r="C24" s="19" t="s">
        <v>43</v>
      </c>
      <c r="D24" s="28">
        <f>'جمع بیمارستانهای خیریه'!D24+'جمع بیمارستانهای تامین اجتماعی'!D24+'جمع بیمارستانهای خصوصی'!D24+'جمع بیمارستانهای سایر سازمانها'!D24+'جمع دانشگاهی'!D24</f>
        <v>0</v>
      </c>
      <c r="E24" s="133" t="s">
        <v>52</v>
      </c>
      <c r="F24" s="133"/>
      <c r="G24" s="28">
        <f>'جمع بیمارستانهای خیریه'!G24+'جمع بیمارستانهای تامین اجتماعی'!G24+'جمع بیمارستانهای خصوصی'!G24+'جمع بیمارستانهای سایر سازمانها'!G24+'جمع دانشگاهی'!G24</f>
        <v>0</v>
      </c>
      <c r="H24" s="133" t="s">
        <v>52</v>
      </c>
      <c r="I24" s="133"/>
      <c r="J24" s="104">
        <f t="shared" si="0"/>
        <v>0</v>
      </c>
      <c r="K24" s="25" t="s">
        <v>52</v>
      </c>
      <c r="L24" s="19"/>
      <c r="M24" s="28">
        <f>'جمع بیمارستانهای خیریه'!M24+'جمع بیمارستانهای تامین اجتماعی'!M24+'جمع بیمارستانهای خصوصی'!M24+'جمع بیمارستانهای سایر سازمانها'!M24+'جمع دانشگاهی'!M24</f>
        <v>0</v>
      </c>
      <c r="N24" s="133" t="s">
        <v>52</v>
      </c>
      <c r="O24" s="133"/>
      <c r="P24" s="28">
        <f>'جمع بیمارستانهای خیریه'!P24+'جمع بیمارستانهای تامین اجتماعی'!P24+'جمع بیمارستانهای خصوصی'!P24+'جمع بیمارستانهای سایر سازمانها'!P24+'جمع دانشگاهی'!P24</f>
        <v>0</v>
      </c>
      <c r="Q24" s="133" t="s">
        <v>52</v>
      </c>
      <c r="R24" s="137"/>
      <c r="S24" s="104">
        <f t="shared" si="2"/>
        <v>0</v>
      </c>
      <c r="T24" s="106" t="s">
        <v>52</v>
      </c>
      <c r="U24" s="109"/>
      <c r="V24" s="108">
        <f t="shared" si="3"/>
        <v>0</v>
      </c>
      <c r="W24" s="106" t="s">
        <v>52</v>
      </c>
      <c r="X24" s="60"/>
    </row>
    <row r="25" spans="1:24" ht="58.5" customHeight="1" x14ac:dyDescent="0.25">
      <c r="A25" s="146"/>
      <c r="B25" s="148"/>
      <c r="C25" s="3" t="s">
        <v>34</v>
      </c>
      <c r="D25" s="28">
        <f>'جمع بیمارستانهای خیریه'!D25+'جمع بیمارستانهای تامین اجتماعی'!D25+'جمع بیمارستانهای خصوصی'!D25+'جمع بیمارستانهای سایر سازمانها'!D25+'جمع دانشگاهی'!D25</f>
        <v>0</v>
      </c>
      <c r="E25" s="131" t="s">
        <v>36</v>
      </c>
      <c r="F25" s="23" t="e">
        <f>(D25/D26)*100</f>
        <v>#DIV/0!</v>
      </c>
      <c r="G25" s="28">
        <f>'جمع بیمارستانهای خیریه'!G25+'جمع بیمارستانهای تامین اجتماعی'!G25+'جمع بیمارستانهای خصوصی'!G25+'جمع بیمارستانهای سایر سازمانها'!G25+'جمع دانشگاهی'!G25</f>
        <v>0</v>
      </c>
      <c r="H25" s="131" t="s">
        <v>36</v>
      </c>
      <c r="I25" s="131" t="e">
        <f>(G25/G26)*100</f>
        <v>#DIV/0!</v>
      </c>
      <c r="J25" s="104">
        <f t="shared" si="0"/>
        <v>0</v>
      </c>
      <c r="K25" s="131" t="s">
        <v>36</v>
      </c>
      <c r="L25" s="23" t="e">
        <f>(J25/J26)*100</f>
        <v>#DIV/0!</v>
      </c>
      <c r="M25" s="28">
        <f>'جمع بیمارستانهای خیریه'!M25+'جمع بیمارستانهای تامین اجتماعی'!M25+'جمع بیمارستانهای خصوصی'!M25+'جمع بیمارستانهای سایر سازمانها'!M25+'جمع دانشگاهی'!M25</f>
        <v>0</v>
      </c>
      <c r="N25" s="131" t="s">
        <v>36</v>
      </c>
      <c r="O25" s="23" t="e">
        <f>(M25/M26)*100</f>
        <v>#DIV/0!</v>
      </c>
      <c r="P25" s="28">
        <f>'جمع بیمارستانهای خیریه'!P25+'جمع بیمارستانهای تامین اجتماعی'!P25+'جمع بیمارستانهای خصوصی'!P25+'جمع بیمارستانهای سایر سازمانها'!P25+'جمع دانشگاهی'!P25</f>
        <v>0</v>
      </c>
      <c r="Q25" s="131" t="s">
        <v>36</v>
      </c>
      <c r="R25" s="138" t="e">
        <f>(P25/P26)*100</f>
        <v>#DIV/0!</v>
      </c>
      <c r="S25" s="104">
        <f t="shared" si="2"/>
        <v>0</v>
      </c>
      <c r="T25" s="141" t="s">
        <v>36</v>
      </c>
      <c r="U25" s="109" t="e">
        <f>(S25/S26)*100</f>
        <v>#DIV/0!</v>
      </c>
      <c r="V25" s="108">
        <f t="shared" si="3"/>
        <v>0</v>
      </c>
      <c r="W25" s="141" t="s">
        <v>36</v>
      </c>
      <c r="X25" s="60" t="e">
        <f>(V25/V26)*100</f>
        <v>#DIV/0!</v>
      </c>
    </row>
    <row r="26" spans="1:24" ht="58.5" customHeight="1" x14ac:dyDescent="0.25">
      <c r="A26" s="136"/>
      <c r="B26" s="149"/>
      <c r="C26" s="4" t="s">
        <v>35</v>
      </c>
      <c r="D26" s="28">
        <f>'جمع بیمارستانهای خیریه'!D26+'جمع بیمارستانهای تامین اجتماعی'!D26+'جمع بیمارستانهای خصوصی'!D26+'جمع بیمارستانهای سایر سازمانها'!D26+'جمع دانشگاهی'!D26</f>
        <v>0</v>
      </c>
      <c r="E26" s="134"/>
      <c r="F26" s="24"/>
      <c r="G26" s="28">
        <f>'جمع بیمارستانهای خیریه'!G26+'جمع بیمارستانهای تامین اجتماعی'!G26+'جمع بیمارستانهای خصوصی'!G26+'جمع بیمارستانهای سایر سازمانها'!G26+'جمع دانشگاهی'!G26</f>
        <v>0</v>
      </c>
      <c r="H26" s="134"/>
      <c r="I26" s="134"/>
      <c r="J26" s="104">
        <f t="shared" si="0"/>
        <v>0</v>
      </c>
      <c r="K26" s="134"/>
      <c r="L26" s="24"/>
      <c r="M26" s="28">
        <f>'جمع بیمارستانهای خیریه'!M26+'جمع بیمارستانهای تامین اجتماعی'!M26+'جمع بیمارستانهای خصوصی'!M26+'جمع بیمارستانهای سایر سازمانها'!M26+'جمع دانشگاهی'!M26</f>
        <v>0</v>
      </c>
      <c r="N26" s="134"/>
      <c r="O26" s="24"/>
      <c r="P26" s="28">
        <f>'جمع بیمارستانهای خیریه'!P26+'جمع بیمارستانهای تامین اجتماعی'!P26+'جمع بیمارستانهای خصوصی'!P26+'جمع بیمارستانهای سایر سازمانها'!P26+'جمع دانشگاهی'!P26</f>
        <v>0</v>
      </c>
      <c r="Q26" s="134"/>
      <c r="R26" s="139"/>
      <c r="S26" s="104">
        <f t="shared" si="2"/>
        <v>0</v>
      </c>
      <c r="T26" s="142"/>
      <c r="U26" s="109"/>
      <c r="V26" s="108">
        <f t="shared" si="3"/>
        <v>0</v>
      </c>
      <c r="W26" s="142"/>
      <c r="X26" s="60"/>
    </row>
    <row r="27" spans="1:24" ht="77.25" customHeight="1" x14ac:dyDescent="0.25">
      <c r="A27" s="8">
        <v>10</v>
      </c>
      <c r="B27" s="2" t="s">
        <v>55</v>
      </c>
      <c r="C27" s="19" t="s">
        <v>54</v>
      </c>
      <c r="D27" s="28">
        <f>'جمع بیمارستانهای خیریه'!D27+'جمع بیمارستانهای تامین اجتماعی'!D27+'جمع بیمارستانهای خصوصی'!D27+'جمع بیمارستانهای سایر سازمانها'!D27+'جمع دانشگاهی'!D27</f>
        <v>0</v>
      </c>
      <c r="E27" s="21" t="s">
        <v>37</v>
      </c>
      <c r="F27" s="46" t="e">
        <f>(D27/D28)*100</f>
        <v>#DIV/0!</v>
      </c>
      <c r="G27" s="28">
        <f>'جمع بیمارستانهای خیریه'!G27+'جمع بیمارستانهای تامین اجتماعی'!G27+'جمع بیمارستانهای خصوصی'!G27+'جمع بیمارستانهای سایر سازمانها'!G27+'جمع دانشگاهی'!G27</f>
        <v>0</v>
      </c>
      <c r="H27" s="21" t="s">
        <v>37</v>
      </c>
      <c r="I27" s="21" t="e">
        <f>(G27/G28)*100</f>
        <v>#DIV/0!</v>
      </c>
      <c r="J27" s="104">
        <f t="shared" si="0"/>
        <v>0</v>
      </c>
      <c r="K27" s="21" t="s">
        <v>37</v>
      </c>
      <c r="L27" s="41" t="e">
        <f>(J27/J28)*100</f>
        <v>#DIV/0!</v>
      </c>
      <c r="M27" s="28">
        <f>'جمع بیمارستانهای خیریه'!M27+'جمع بیمارستانهای تامین اجتماعی'!M27+'جمع بیمارستانهای خصوصی'!M27+'جمع بیمارستانهای سایر سازمانها'!M27+'جمع دانشگاهی'!M27</f>
        <v>0</v>
      </c>
      <c r="N27" s="21" t="s">
        <v>37</v>
      </c>
      <c r="O27" s="21" t="e">
        <f>(M27/M28)*100</f>
        <v>#DIV/0!</v>
      </c>
      <c r="P27" s="28">
        <f>'جمع بیمارستانهای خیریه'!P27+'جمع بیمارستانهای تامین اجتماعی'!P27+'جمع بیمارستانهای خصوصی'!P27+'جمع بیمارستانهای سایر سازمانها'!P27+'جمع دانشگاهی'!P27</f>
        <v>0</v>
      </c>
      <c r="Q27" s="21" t="s">
        <v>37</v>
      </c>
      <c r="R27" s="25" t="e">
        <f>(P27/P28)*100</f>
        <v>#DIV/0!</v>
      </c>
      <c r="S27" s="104">
        <f t="shared" si="2"/>
        <v>0</v>
      </c>
      <c r="T27" s="19" t="s">
        <v>37</v>
      </c>
      <c r="U27" s="109" t="e">
        <f>(S27/S28)*100</f>
        <v>#DIV/0!</v>
      </c>
      <c r="V27" s="108">
        <f t="shared" si="3"/>
        <v>0</v>
      </c>
      <c r="W27" s="19" t="s">
        <v>37</v>
      </c>
      <c r="X27" s="60" t="e">
        <f>(V27/V28)*100</f>
        <v>#DIV/0!</v>
      </c>
    </row>
    <row r="28" spans="1:24" ht="58.5" customHeight="1" x14ac:dyDescent="0.25">
      <c r="A28" s="135">
        <v>11</v>
      </c>
      <c r="B28" s="130" t="s">
        <v>45</v>
      </c>
      <c r="C28" s="19" t="s">
        <v>56</v>
      </c>
      <c r="D28" s="28">
        <f>'جمع بیمارستانهای خیریه'!D28+'جمع بیمارستانهای تامین اجتماعی'!D28+'جمع بیمارستانهای خصوصی'!D28+'جمع بیمارستانهای سایر سازمانها'!D28+'جمع دانشگاهی'!D28</f>
        <v>0</v>
      </c>
      <c r="E28" s="131" t="s">
        <v>46</v>
      </c>
      <c r="F28" s="23" t="e">
        <f>(D28/D29)*100</f>
        <v>#DIV/0!</v>
      </c>
      <c r="G28" s="28">
        <f>'جمع بیمارستانهای خیریه'!G28+'جمع بیمارستانهای تامین اجتماعی'!G28+'جمع بیمارستانهای خصوصی'!G28+'جمع بیمارستانهای سایر سازمانها'!G28+'جمع دانشگاهی'!G28</f>
        <v>0</v>
      </c>
      <c r="H28" s="131" t="s">
        <v>46</v>
      </c>
      <c r="I28" s="131" t="e">
        <f>(G28/G29)*100</f>
        <v>#DIV/0!</v>
      </c>
      <c r="J28" s="104">
        <f t="shared" si="0"/>
        <v>0</v>
      </c>
      <c r="K28" s="131" t="s">
        <v>46</v>
      </c>
      <c r="L28" s="23" t="e">
        <f>(J28/J29)*100</f>
        <v>#DIV/0!</v>
      </c>
      <c r="M28" s="28">
        <f>'جمع بیمارستانهای خیریه'!M28+'جمع بیمارستانهای تامین اجتماعی'!M28+'جمع بیمارستانهای خصوصی'!M28+'جمع بیمارستانهای سایر سازمانها'!M28+'جمع دانشگاهی'!M28</f>
        <v>0</v>
      </c>
      <c r="N28" s="131" t="s">
        <v>46</v>
      </c>
      <c r="O28" s="23" t="e">
        <f>(M28/M29)*100</f>
        <v>#DIV/0!</v>
      </c>
      <c r="P28" s="28">
        <f>'جمع بیمارستانهای خیریه'!P28+'جمع بیمارستانهای تامین اجتماعی'!P28+'جمع بیمارستانهای خصوصی'!P28+'جمع بیمارستانهای سایر سازمانها'!P28+'جمع دانشگاهی'!P28</f>
        <v>0</v>
      </c>
      <c r="Q28" s="131" t="s">
        <v>46</v>
      </c>
      <c r="R28" s="138" t="e">
        <f>(P28/P29)*100</f>
        <v>#DIV/0!</v>
      </c>
      <c r="S28" s="104">
        <f t="shared" si="2"/>
        <v>0</v>
      </c>
      <c r="T28" s="141" t="s">
        <v>46</v>
      </c>
      <c r="U28" s="109" t="e">
        <f>(S28/S29)*100</f>
        <v>#DIV/0!</v>
      </c>
      <c r="V28" s="108">
        <f t="shared" si="3"/>
        <v>0</v>
      </c>
      <c r="W28" s="141" t="s">
        <v>46</v>
      </c>
      <c r="X28" s="60" t="e">
        <f>(V28/V29)*100</f>
        <v>#DIV/0!</v>
      </c>
    </row>
    <row r="29" spans="1:24" ht="58.5" customHeight="1" x14ac:dyDescent="0.25">
      <c r="A29" s="136"/>
      <c r="B29" s="130"/>
      <c r="C29" s="19" t="s">
        <v>53</v>
      </c>
      <c r="D29" s="28">
        <f>'جمع بیمارستانهای خیریه'!D29+'جمع بیمارستانهای تامین اجتماعی'!D29+'جمع بیمارستانهای خصوصی'!D29+'جمع بیمارستانهای سایر سازمانها'!D29+'جمع دانشگاهی'!D29</f>
        <v>0</v>
      </c>
      <c r="E29" s="134"/>
      <c r="F29" s="24"/>
      <c r="G29" s="28">
        <f>'جمع بیمارستانهای خیریه'!G29+'جمع بیمارستانهای تامین اجتماعی'!G29+'جمع بیمارستانهای خصوصی'!G29+'جمع بیمارستانهای سایر سازمانها'!G29+'جمع دانشگاهی'!G29</f>
        <v>0</v>
      </c>
      <c r="H29" s="134"/>
      <c r="I29" s="134"/>
      <c r="J29" s="104">
        <f t="shared" si="0"/>
        <v>0</v>
      </c>
      <c r="K29" s="134"/>
      <c r="L29" s="24"/>
      <c r="M29" s="28">
        <f>'جمع بیمارستانهای خیریه'!M29+'جمع بیمارستانهای تامین اجتماعی'!M29+'جمع بیمارستانهای خصوصی'!M29+'جمع بیمارستانهای سایر سازمانها'!M29+'جمع دانشگاهی'!M29</f>
        <v>0</v>
      </c>
      <c r="N29" s="134"/>
      <c r="O29" s="24"/>
      <c r="P29" s="28">
        <f>'جمع بیمارستانهای خیریه'!P29+'جمع بیمارستانهای تامین اجتماعی'!P29+'جمع بیمارستانهای خصوصی'!P29+'جمع بیمارستانهای سایر سازمانها'!P29+'جمع دانشگاهی'!P29</f>
        <v>0</v>
      </c>
      <c r="Q29" s="134"/>
      <c r="R29" s="139"/>
      <c r="S29" s="104">
        <f t="shared" si="2"/>
        <v>0</v>
      </c>
      <c r="T29" s="142"/>
      <c r="U29" s="109"/>
      <c r="V29" s="108">
        <f t="shared" si="3"/>
        <v>0</v>
      </c>
      <c r="W29" s="142"/>
      <c r="X29" s="60"/>
    </row>
    <row r="30" spans="1:24" ht="58.5" customHeight="1" x14ac:dyDescent="0.25">
      <c r="A30" s="130"/>
      <c r="B30" s="130" t="s">
        <v>59</v>
      </c>
      <c r="C30" s="9" t="s">
        <v>58</v>
      </c>
      <c r="D30" s="28">
        <f>'جمع بیمارستانهای خیریه'!D30+'جمع بیمارستانهای تامین اجتماعی'!D30+'جمع بیمارستانهای خصوصی'!D30+'جمع بیمارستانهای سایر سازمانها'!D30+'جمع دانشگاهی'!D30</f>
        <v>0</v>
      </c>
      <c r="E30" s="131" t="s">
        <v>60</v>
      </c>
      <c r="F30" s="23" t="e">
        <f>(D30/D31)*100</f>
        <v>#DIV/0!</v>
      </c>
      <c r="G30" s="28">
        <f>'جمع بیمارستانهای خیریه'!G30+'جمع بیمارستانهای تامین اجتماعی'!G30+'جمع بیمارستانهای خصوصی'!G30+'جمع بیمارستانهای سایر سازمانها'!G30+'جمع دانشگاهی'!G30</f>
        <v>0</v>
      </c>
      <c r="H30" s="131" t="s">
        <v>60</v>
      </c>
      <c r="I30" s="131" t="e">
        <f>(G30/G31)*100</f>
        <v>#DIV/0!</v>
      </c>
      <c r="J30" s="104">
        <f t="shared" si="0"/>
        <v>0</v>
      </c>
      <c r="K30" s="131" t="s">
        <v>60</v>
      </c>
      <c r="L30" s="23" t="e">
        <f>(J30/J31)*100</f>
        <v>#DIV/0!</v>
      </c>
      <c r="M30" s="28">
        <f>'جمع بیمارستانهای خیریه'!M30+'جمع بیمارستانهای تامین اجتماعی'!M30+'جمع بیمارستانهای خصوصی'!M30+'جمع بیمارستانهای سایر سازمانها'!M30+'جمع دانشگاهی'!M30</f>
        <v>0</v>
      </c>
      <c r="N30" s="131" t="s">
        <v>60</v>
      </c>
      <c r="O30" s="23" t="e">
        <f>(M30/M31)*100</f>
        <v>#DIV/0!</v>
      </c>
      <c r="P30" s="28">
        <f>'جمع بیمارستانهای خیریه'!P30+'جمع بیمارستانهای تامین اجتماعی'!P30+'جمع بیمارستانهای خصوصی'!P30+'جمع بیمارستانهای سایر سازمانها'!P30+'جمع دانشگاهی'!P30</f>
        <v>0</v>
      </c>
      <c r="Q30" s="131" t="s">
        <v>60</v>
      </c>
      <c r="R30" s="138" t="e">
        <f>(P30/P31)*100</f>
        <v>#DIV/0!</v>
      </c>
      <c r="S30" s="104">
        <f t="shared" si="2"/>
        <v>0</v>
      </c>
      <c r="T30" s="141" t="s">
        <v>60</v>
      </c>
      <c r="U30" s="109" t="e">
        <f>(S30/S31)*100</f>
        <v>#DIV/0!</v>
      </c>
      <c r="V30" s="108">
        <f t="shared" si="3"/>
        <v>0</v>
      </c>
      <c r="W30" s="141" t="s">
        <v>60</v>
      </c>
      <c r="X30" s="60" t="e">
        <f>(V30/V31)*100</f>
        <v>#DIV/0!</v>
      </c>
    </row>
    <row r="31" spans="1:24" ht="58.5" customHeight="1" x14ac:dyDescent="0.25">
      <c r="A31" s="130"/>
      <c r="B31" s="130"/>
      <c r="C31" s="21" t="s">
        <v>57</v>
      </c>
      <c r="D31" s="28">
        <f>'جمع بیمارستانهای خیریه'!D31+'جمع بیمارستانهای تامین اجتماعی'!D31+'جمع بیمارستانهای خصوصی'!D31+'جمع بیمارستانهای سایر سازمانها'!D31+'جمع دانشگاهی'!D31</f>
        <v>0</v>
      </c>
      <c r="E31" s="134"/>
      <c r="F31" s="24"/>
      <c r="G31" s="28">
        <f>'جمع بیمارستانهای خیریه'!G31+'جمع بیمارستانهای تامین اجتماعی'!G31+'جمع بیمارستانهای خصوصی'!G31+'جمع بیمارستانهای سایر سازمانها'!G31+'جمع دانشگاهی'!G31</f>
        <v>0</v>
      </c>
      <c r="H31" s="134"/>
      <c r="I31" s="134"/>
      <c r="J31" s="104">
        <f t="shared" si="0"/>
        <v>0</v>
      </c>
      <c r="K31" s="134"/>
      <c r="L31" s="24"/>
      <c r="M31" s="28">
        <f>'جمع بیمارستانهای خیریه'!M31+'جمع بیمارستانهای تامین اجتماعی'!M31+'جمع بیمارستانهای خصوصی'!M31+'جمع بیمارستانهای سایر سازمانها'!M31+'جمع دانشگاهی'!M31</f>
        <v>0</v>
      </c>
      <c r="N31" s="134"/>
      <c r="O31" s="24"/>
      <c r="P31" s="28">
        <f>'جمع بیمارستانهای خیریه'!P31+'جمع بیمارستانهای تامین اجتماعی'!P31+'جمع بیمارستانهای خصوصی'!P31+'جمع بیمارستانهای سایر سازمانها'!P31+'جمع دانشگاهی'!P31</f>
        <v>0</v>
      </c>
      <c r="Q31" s="134"/>
      <c r="R31" s="139"/>
      <c r="S31" s="104">
        <f t="shared" si="2"/>
        <v>0</v>
      </c>
      <c r="T31" s="142"/>
      <c r="U31" s="109"/>
      <c r="V31" s="108">
        <f t="shared" si="3"/>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4">D34+E34</f>
        <v>0</v>
      </c>
      <c r="G34" s="121"/>
      <c r="H34" s="121"/>
      <c r="I34" s="121">
        <f t="shared" ref="I34:I46" si="5">G34+H34</f>
        <v>0</v>
      </c>
      <c r="J34" s="121">
        <f t="shared" ref="J34:J46" si="6">F34+I34</f>
        <v>0</v>
      </c>
      <c r="M34"/>
      <c r="N34"/>
      <c r="O34"/>
    </row>
    <row r="35" spans="1:15" ht="31.5" customHeight="1" x14ac:dyDescent="0.25">
      <c r="A35" s="130" t="s">
        <v>183</v>
      </c>
      <c r="B35" s="130"/>
      <c r="C35" s="25" t="s">
        <v>179</v>
      </c>
      <c r="D35" s="121"/>
      <c r="E35" s="121"/>
      <c r="F35" s="121">
        <f t="shared" si="4"/>
        <v>0</v>
      </c>
      <c r="G35" s="121"/>
      <c r="H35" s="121"/>
      <c r="I35" s="121">
        <f t="shared" si="5"/>
        <v>0</v>
      </c>
      <c r="J35" s="121">
        <f t="shared" si="6"/>
        <v>0</v>
      </c>
    </row>
    <row r="36" spans="1:15" ht="31.5" customHeight="1" x14ac:dyDescent="0.25">
      <c r="A36" s="130"/>
      <c r="B36" s="130"/>
      <c r="C36" s="25" t="s">
        <v>181</v>
      </c>
      <c r="D36" s="121"/>
      <c r="E36" s="121"/>
      <c r="F36" s="121">
        <f t="shared" si="4"/>
        <v>0</v>
      </c>
      <c r="G36" s="121"/>
      <c r="H36" s="121"/>
      <c r="I36" s="121">
        <f t="shared" si="5"/>
        <v>0</v>
      </c>
      <c r="J36" s="121">
        <f t="shared" si="6"/>
        <v>0</v>
      </c>
    </row>
    <row r="37" spans="1:15" ht="31.5" customHeight="1" x14ac:dyDescent="0.25">
      <c r="A37" s="130" t="s">
        <v>185</v>
      </c>
      <c r="B37" s="130"/>
      <c r="C37" s="25" t="s">
        <v>179</v>
      </c>
      <c r="D37" s="121"/>
      <c r="E37" s="121"/>
      <c r="F37" s="121">
        <f t="shared" si="4"/>
        <v>0</v>
      </c>
      <c r="G37" s="121"/>
      <c r="H37" s="121"/>
      <c r="I37" s="121">
        <f t="shared" si="5"/>
        <v>0</v>
      </c>
      <c r="J37" s="121">
        <f t="shared" si="6"/>
        <v>0</v>
      </c>
    </row>
    <row r="38" spans="1:15" ht="31.5" customHeight="1" x14ac:dyDescent="0.25">
      <c r="A38" s="130"/>
      <c r="B38" s="130"/>
      <c r="C38" s="25" t="s">
        <v>181</v>
      </c>
      <c r="D38" s="121"/>
      <c r="E38" s="121"/>
      <c r="F38" s="121">
        <f t="shared" si="4"/>
        <v>0</v>
      </c>
      <c r="G38" s="121"/>
      <c r="H38" s="121"/>
      <c r="I38" s="121">
        <f t="shared" si="5"/>
        <v>0</v>
      </c>
      <c r="J38" s="121">
        <f t="shared" si="6"/>
        <v>0</v>
      </c>
    </row>
    <row r="39" spans="1:15" ht="31.5" customHeight="1" x14ac:dyDescent="0.25">
      <c r="A39" s="147" t="s">
        <v>186</v>
      </c>
      <c r="B39" s="130"/>
      <c r="C39" s="25" t="s">
        <v>179</v>
      </c>
      <c r="D39" s="121"/>
      <c r="E39" s="121"/>
      <c r="F39" s="121">
        <f t="shared" si="4"/>
        <v>0</v>
      </c>
      <c r="G39" s="121"/>
      <c r="H39" s="121"/>
      <c r="I39" s="121">
        <f t="shared" si="5"/>
        <v>0</v>
      </c>
      <c r="J39" s="121">
        <f t="shared" si="6"/>
        <v>0</v>
      </c>
    </row>
    <row r="40" spans="1:15" ht="31.5" customHeight="1" x14ac:dyDescent="0.25">
      <c r="A40" s="149"/>
      <c r="B40" s="130"/>
      <c r="C40" s="25" t="s">
        <v>181</v>
      </c>
      <c r="D40" s="121"/>
      <c r="E40" s="121"/>
      <c r="F40" s="121">
        <f t="shared" si="4"/>
        <v>0</v>
      </c>
      <c r="G40" s="121"/>
      <c r="H40" s="121"/>
      <c r="I40" s="121">
        <f t="shared" si="5"/>
        <v>0</v>
      </c>
      <c r="J40" s="121">
        <f t="shared" si="6"/>
        <v>0</v>
      </c>
    </row>
    <row r="41" spans="1:15" ht="31.5" customHeight="1" x14ac:dyDescent="0.25">
      <c r="A41" s="147" t="s">
        <v>187</v>
      </c>
      <c r="B41" s="130"/>
      <c r="C41" s="25" t="s">
        <v>179</v>
      </c>
      <c r="D41" s="121"/>
      <c r="E41" s="121"/>
      <c r="F41" s="121">
        <f t="shared" si="4"/>
        <v>0</v>
      </c>
      <c r="G41" s="121"/>
      <c r="H41" s="121"/>
      <c r="I41" s="121">
        <f t="shared" si="5"/>
        <v>0</v>
      </c>
      <c r="J41" s="121">
        <f t="shared" si="6"/>
        <v>0</v>
      </c>
    </row>
    <row r="42" spans="1:15" ht="31.5" customHeight="1" x14ac:dyDescent="0.25">
      <c r="A42" s="149"/>
      <c r="B42" s="130"/>
      <c r="C42" s="25" t="s">
        <v>181</v>
      </c>
      <c r="D42" s="121"/>
      <c r="E42" s="121"/>
      <c r="F42" s="121">
        <f t="shared" si="4"/>
        <v>0</v>
      </c>
      <c r="G42" s="121"/>
      <c r="H42" s="121"/>
      <c r="I42" s="121">
        <f t="shared" si="5"/>
        <v>0</v>
      </c>
      <c r="J42" s="121">
        <f t="shared" si="6"/>
        <v>0</v>
      </c>
    </row>
    <row r="43" spans="1:15" ht="31.5" customHeight="1" x14ac:dyDescent="0.25">
      <c r="A43" s="147" t="s">
        <v>188</v>
      </c>
      <c r="B43" s="130"/>
      <c r="C43" s="25" t="s">
        <v>179</v>
      </c>
      <c r="D43" s="121"/>
      <c r="E43" s="121"/>
      <c r="F43" s="121">
        <f t="shared" si="4"/>
        <v>0</v>
      </c>
      <c r="G43" s="121"/>
      <c r="H43" s="121"/>
      <c r="I43" s="121">
        <f t="shared" si="5"/>
        <v>0</v>
      </c>
      <c r="J43" s="121">
        <f t="shared" si="6"/>
        <v>0</v>
      </c>
    </row>
    <row r="44" spans="1:15" ht="31.5" customHeight="1" x14ac:dyDescent="0.25">
      <c r="A44" s="149"/>
      <c r="B44" s="130"/>
      <c r="C44" s="25" t="s">
        <v>181</v>
      </c>
      <c r="D44" s="121"/>
      <c r="E44" s="121"/>
      <c r="F44" s="121">
        <f t="shared" si="4"/>
        <v>0</v>
      </c>
      <c r="G44" s="121"/>
      <c r="H44" s="121"/>
      <c r="I44" s="121">
        <f t="shared" si="5"/>
        <v>0</v>
      </c>
      <c r="J44" s="121">
        <f t="shared" si="6"/>
        <v>0</v>
      </c>
    </row>
    <row r="45" spans="1:15" ht="31.5" customHeight="1" x14ac:dyDescent="0.25">
      <c r="A45" s="147" t="s">
        <v>189</v>
      </c>
      <c r="B45" s="130"/>
      <c r="C45" s="25" t="s">
        <v>179</v>
      </c>
      <c r="D45" s="121"/>
      <c r="E45" s="121"/>
      <c r="F45" s="121">
        <f t="shared" si="4"/>
        <v>0</v>
      </c>
      <c r="G45" s="121"/>
      <c r="H45" s="121"/>
      <c r="I45" s="121">
        <f t="shared" si="5"/>
        <v>0</v>
      </c>
      <c r="J45" s="121">
        <f t="shared" si="6"/>
        <v>0</v>
      </c>
    </row>
    <row r="46" spans="1:15" ht="31.5" customHeight="1" x14ac:dyDescent="0.25">
      <c r="A46" s="149"/>
      <c r="B46" s="130"/>
      <c r="C46" s="25" t="s">
        <v>181</v>
      </c>
      <c r="D46" s="121"/>
      <c r="E46" s="121"/>
      <c r="F46" s="121">
        <f t="shared" si="4"/>
        <v>0</v>
      </c>
      <c r="G46" s="121"/>
      <c r="H46" s="121"/>
      <c r="I46" s="121">
        <f t="shared" si="5"/>
        <v>0</v>
      </c>
      <c r="J46" s="121">
        <f t="shared" si="6"/>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1">
    <mergeCell ref="H8:H9"/>
    <mergeCell ref="I8:I9"/>
    <mergeCell ref="A5:A6"/>
    <mergeCell ref="B5:B6"/>
    <mergeCell ref="E5:E6"/>
    <mergeCell ref="H5:H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K17:K18"/>
    <mergeCell ref="L17:L18"/>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H25:H26"/>
    <mergeCell ref="I25:I26"/>
    <mergeCell ref="K20:K21"/>
    <mergeCell ref="A22:A23"/>
    <mergeCell ref="B22:B23"/>
    <mergeCell ref="E22:E23"/>
    <mergeCell ref="H22:H23"/>
    <mergeCell ref="I22:I23"/>
    <mergeCell ref="K22:K23"/>
    <mergeCell ref="W5:W6"/>
    <mergeCell ref="N3:N4"/>
    <mergeCell ref="Q3:Q4"/>
    <mergeCell ref="R3:R4"/>
    <mergeCell ref="T3:T4"/>
    <mergeCell ref="W3:W4"/>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N7:O7"/>
    <mergeCell ref="Q7:R7"/>
    <mergeCell ref="N8:N9"/>
    <mergeCell ref="Q8:Q9"/>
    <mergeCell ref="R8:R9"/>
    <mergeCell ref="N5:N6"/>
    <mergeCell ref="Q5:Q6"/>
    <mergeCell ref="R5:R6"/>
    <mergeCell ref="T5:T6"/>
    <mergeCell ref="N13:O13"/>
    <mergeCell ref="Q13:R13"/>
    <mergeCell ref="N14:N15"/>
    <mergeCell ref="Q14:Q15"/>
    <mergeCell ref="R14:R15"/>
    <mergeCell ref="T8:T9"/>
    <mergeCell ref="W8:W9"/>
    <mergeCell ref="N10:O10"/>
    <mergeCell ref="Q10:R10"/>
    <mergeCell ref="N11:N12"/>
    <mergeCell ref="Q11:Q12"/>
    <mergeCell ref="R11:R12"/>
    <mergeCell ref="T11:T12"/>
    <mergeCell ref="W11:W12"/>
    <mergeCell ref="N19:O19"/>
    <mergeCell ref="Q19:R19"/>
    <mergeCell ref="N20:N21"/>
    <mergeCell ref="Q20:Q21"/>
    <mergeCell ref="R20:R21"/>
    <mergeCell ref="T14:T15"/>
    <mergeCell ref="W14:W15"/>
    <mergeCell ref="N16:O16"/>
    <mergeCell ref="Q16:R16"/>
    <mergeCell ref="N17:N18"/>
    <mergeCell ref="Q17:Q18"/>
    <mergeCell ref="R17:R18"/>
    <mergeCell ref="T17:T18"/>
    <mergeCell ref="W17:W18"/>
    <mergeCell ref="N24:O24"/>
    <mergeCell ref="Q24:R24"/>
    <mergeCell ref="N25:N26"/>
    <mergeCell ref="Q25:Q26"/>
    <mergeCell ref="R25:R26"/>
    <mergeCell ref="T20:T21"/>
    <mergeCell ref="W20:W21"/>
    <mergeCell ref="N22:N23"/>
    <mergeCell ref="Q22:Q23"/>
    <mergeCell ref="R22:R23"/>
    <mergeCell ref="T22:T23"/>
    <mergeCell ref="W22:W23"/>
    <mergeCell ref="N30:N31"/>
    <mergeCell ref="Q30:Q31"/>
    <mergeCell ref="R30:R31"/>
    <mergeCell ref="T30:T31"/>
    <mergeCell ref="W30:W31"/>
    <mergeCell ref="T25:T26"/>
    <mergeCell ref="W25:W26"/>
    <mergeCell ref="N28:N29"/>
    <mergeCell ref="Q28:Q29"/>
    <mergeCell ref="R28:R29"/>
    <mergeCell ref="T28:T29"/>
    <mergeCell ref="W28:W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rightToLeft="1" topLeftCell="G1" zoomScale="106" zoomScaleNormal="106" workbookViewId="0">
      <pane ySplit="1" topLeftCell="A2" activePane="bottomLeft" state="frozen"/>
      <selection activeCell="B45" sqref="B45:B46"/>
      <selection pane="bottomLeft" activeCell="K1" sqref="K1:Q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0" width="13.42578125" style="16" customWidth="1"/>
    <col min="11" max="11" width="19.7109375" style="16" customWidth="1"/>
    <col min="12" max="12" width="19.5703125" style="17" customWidth="1"/>
    <col min="13" max="13" width="16.28515625" style="17" customWidth="1"/>
    <col min="14" max="14" width="15" style="17" customWidth="1"/>
    <col min="15" max="15" width="13.42578125" style="17" customWidth="1"/>
    <col min="16" max="16" width="16.140625" style="52" customWidth="1"/>
    <col min="17" max="17" width="15.7109375" style="52" customWidth="1"/>
    <col min="18" max="18" width="27.85546875" customWidth="1"/>
    <col min="23" max="23" width="15.5703125" customWidth="1"/>
    <col min="24" max="24" width="17.7109375" customWidth="1"/>
  </cols>
  <sheetData>
    <row r="1" spans="1:24" ht="34.5" customHeight="1" x14ac:dyDescent="0.25">
      <c r="A1" s="75" t="s">
        <v>191</v>
      </c>
      <c r="B1" s="76"/>
      <c r="C1" s="76"/>
      <c r="D1" s="76"/>
      <c r="E1" s="76"/>
      <c r="F1" s="76"/>
      <c r="G1" s="76"/>
      <c r="H1" s="76"/>
      <c r="I1" s="76"/>
      <c r="J1" s="76"/>
      <c r="K1" s="158" t="s">
        <v>192</v>
      </c>
      <c r="L1" s="158"/>
      <c r="M1" s="158"/>
      <c r="N1" s="158"/>
      <c r="O1" s="158"/>
      <c r="P1" s="158"/>
      <c r="Q1" s="158"/>
      <c r="V1" t="s">
        <v>156</v>
      </c>
    </row>
    <row r="2" spans="1:24" ht="100.5" customHeight="1" x14ac:dyDescent="0.25">
      <c r="A2" s="11" t="s">
        <v>0</v>
      </c>
      <c r="B2" s="11" t="s">
        <v>2</v>
      </c>
      <c r="C2" s="12" t="s">
        <v>38</v>
      </c>
      <c r="D2" s="27" t="s">
        <v>66</v>
      </c>
      <c r="E2" s="11" t="s">
        <v>1</v>
      </c>
      <c r="F2" s="13" t="s">
        <v>69</v>
      </c>
      <c r="G2" s="27" t="s">
        <v>67</v>
      </c>
      <c r="H2" s="11" t="s">
        <v>1</v>
      </c>
      <c r="I2" s="13" t="s">
        <v>68</v>
      </c>
      <c r="J2" s="77" t="s">
        <v>70</v>
      </c>
      <c r="K2" s="11" t="s">
        <v>1</v>
      </c>
      <c r="L2" s="73" t="s">
        <v>144</v>
      </c>
      <c r="M2" s="73" t="s">
        <v>145</v>
      </c>
      <c r="N2" s="73" t="s">
        <v>146</v>
      </c>
      <c r="O2" s="73" t="s">
        <v>147</v>
      </c>
      <c r="P2" s="73" t="s">
        <v>148</v>
      </c>
      <c r="Q2" s="73" t="s">
        <v>149</v>
      </c>
      <c r="V2" s="27" t="s">
        <v>157</v>
      </c>
      <c r="W2" s="11" t="s">
        <v>1</v>
      </c>
      <c r="X2" s="13" t="s">
        <v>158</v>
      </c>
    </row>
    <row r="3" spans="1:24" ht="47.25" customHeight="1" x14ac:dyDescent="0.25">
      <c r="A3" s="155">
        <v>1</v>
      </c>
      <c r="B3" s="157" t="s">
        <v>3</v>
      </c>
      <c r="C3" s="3" t="s">
        <v>4</v>
      </c>
      <c r="D3" s="28">
        <f>'جمع بیمارستانهای خیریه'!D3+'جمع بیمارستانهای تامین اجتماعی'!D3+'جمع بیمارستانهای خصوصی'!D3+'جمع بیمارستانهای سایر سازمانها'!D3+'جمع دانشگاهی'!D3</f>
        <v>0</v>
      </c>
      <c r="E3" s="131" t="s">
        <v>6</v>
      </c>
      <c r="F3" s="23" t="e">
        <f>(D3/D4)*50</f>
        <v>#DIV/0!</v>
      </c>
      <c r="G3" s="28">
        <f>'جمع بیمارستانهای خیریه'!G3+'جمع بیمارستانهای تامین اجتماعی'!G3+'جمع بیمارستانهای خصوصی'!G3+'جمع بیمارستانهای سایر سازمانها'!G3+'جمع دانشگاهی'!G3</f>
        <v>0</v>
      </c>
      <c r="H3" s="131" t="s">
        <v>6</v>
      </c>
      <c r="I3" s="131" t="e">
        <f>(G3/G4)*50</f>
        <v>#DIV/0!</v>
      </c>
      <c r="J3" s="16">
        <f t="shared" ref="J3:J31" si="0">G3+D3</f>
        <v>0</v>
      </c>
      <c r="K3" s="133" t="s">
        <v>137</v>
      </c>
      <c r="L3" s="78" t="e">
        <f>(J3/J4)*50</f>
        <v>#DIV/0!</v>
      </c>
      <c r="M3" s="78" t="e">
        <f>'جمع دانشگاهی'!L3</f>
        <v>#DIV/0!</v>
      </c>
      <c r="N3" s="78" t="e">
        <f>'جمع بیمارستانهای خصوصی'!L3</f>
        <v>#DIV/0!</v>
      </c>
      <c r="O3" s="78" t="e">
        <f>'جمع بیمارستانهای تامین اجتماعی'!L3</f>
        <v>#DIV/0!</v>
      </c>
      <c r="P3" s="78" t="e">
        <f>'جمع بیمارستانهای خیریه'!L3</f>
        <v>#DIV/0!</v>
      </c>
      <c r="Q3" s="78" t="e">
        <f>'جمع بیمارستانهای سایر سازمانها'!L3</f>
        <v>#DIV/0!</v>
      </c>
      <c r="V3">
        <f>S3+J3</f>
        <v>0</v>
      </c>
      <c r="X3" s="78" t="e">
        <f>(V3/V4)*50</f>
        <v>#DIV/0!</v>
      </c>
    </row>
    <row r="4" spans="1:24" ht="37.5" customHeight="1" x14ac:dyDescent="0.25">
      <c r="A4" s="156"/>
      <c r="B4" s="157"/>
      <c r="C4" s="4" t="s">
        <v>5</v>
      </c>
      <c r="D4" s="28">
        <f>'جمع بیمارستانهای خیریه'!D4+'جمع بیمارستانهای تامین اجتماعی'!D4+'جمع بیمارستانهای خصوصی'!D4+'جمع بیمارستانهای سایر سازمانها'!D4+'جمع دانشگاهی'!D4</f>
        <v>0</v>
      </c>
      <c r="E4" s="134"/>
      <c r="F4" s="24"/>
      <c r="G4" s="28">
        <f>'جمع بیمارستانهای خیریه'!G4+'جمع بیمارستانهای تامین اجتماعی'!G4+'جمع بیمارستانهای خصوصی'!G4+'جمع بیمارستانهای سایر سازمانها'!G4+'جمع دانشگاهی'!G4</f>
        <v>0</v>
      </c>
      <c r="H4" s="134"/>
      <c r="I4" s="134"/>
      <c r="J4" s="16">
        <f t="shared" si="0"/>
        <v>0</v>
      </c>
      <c r="K4" s="133"/>
      <c r="L4" s="78"/>
      <c r="M4" s="78"/>
      <c r="N4" s="78"/>
      <c r="O4" s="78"/>
      <c r="P4" s="78"/>
      <c r="Q4" s="78"/>
      <c r="V4">
        <f>S4+J4</f>
        <v>0</v>
      </c>
      <c r="X4" s="78"/>
    </row>
    <row r="5" spans="1:24" ht="49.5" customHeight="1" x14ac:dyDescent="0.25">
      <c r="A5" s="135">
        <v>2</v>
      </c>
      <c r="B5" s="157" t="s">
        <v>7</v>
      </c>
      <c r="C5" s="3" t="s">
        <v>8</v>
      </c>
      <c r="D5" s="28">
        <f>'جمع بیمارستانهای خیریه'!D5+'جمع بیمارستانهای تامین اجتماعی'!D5+'جمع بیمارستانهای خصوصی'!D5+'جمع بیمارستانهای سایر سازمانها'!D5+'جمع دانشگاهی'!D5</f>
        <v>0</v>
      </c>
      <c r="E5" s="131" t="s">
        <v>10</v>
      </c>
      <c r="F5" s="23" t="e">
        <f>(D5/D6)*100</f>
        <v>#DIV/0!</v>
      </c>
      <c r="G5" s="28">
        <f>'جمع بیمارستانهای خیریه'!G5+'جمع بیمارستانهای تامین اجتماعی'!G5+'جمع بیمارستانهای خصوصی'!G5+'جمع بیمارستانهای سایر سازمانها'!G5+'جمع دانشگاهی'!G5</f>
        <v>0</v>
      </c>
      <c r="H5" s="131" t="s">
        <v>10</v>
      </c>
      <c r="I5" s="131" t="e">
        <f>(G5/G6)*100</f>
        <v>#DIV/0!</v>
      </c>
      <c r="J5" s="16">
        <f t="shared" si="0"/>
        <v>0</v>
      </c>
      <c r="K5" s="133" t="s">
        <v>138</v>
      </c>
      <c r="L5" s="78" t="e">
        <f>(J5/J6)*100</f>
        <v>#DIV/0!</v>
      </c>
      <c r="M5" s="78" t="e">
        <f>'جمع دانشگاهی'!L5</f>
        <v>#DIV/0!</v>
      </c>
      <c r="N5" s="78" t="e">
        <f>'جمع بیمارستانهای خصوصی'!L5</f>
        <v>#DIV/0!</v>
      </c>
      <c r="O5" s="78" t="e">
        <f>'جمع بیمارستانهای تامین اجتماعی'!L5</f>
        <v>#DIV/0!</v>
      </c>
      <c r="P5" s="78" t="e">
        <f>'جمع بیمارستانهای خیریه'!L5</f>
        <v>#DIV/0!</v>
      </c>
      <c r="Q5" s="78" t="e">
        <f>'جمع بیمارستانهای سایر سازمانها'!L5</f>
        <v>#DIV/0!</v>
      </c>
      <c r="V5">
        <f t="shared" ref="V5:V31" si="1">S5+J5</f>
        <v>0</v>
      </c>
      <c r="X5" s="78" t="e">
        <f>(V5/V6)*100</f>
        <v>#DIV/0!</v>
      </c>
    </row>
    <row r="6" spans="1:24" ht="44.25" customHeight="1" x14ac:dyDescent="0.25">
      <c r="A6" s="136"/>
      <c r="B6" s="157"/>
      <c r="C6" s="4" t="s">
        <v>9</v>
      </c>
      <c r="D6" s="28">
        <f>'جمع بیمارستانهای خیریه'!D6+'جمع بیمارستانهای تامین اجتماعی'!D6+'جمع بیمارستانهای خصوصی'!D6+'جمع بیمارستانهای سایر سازمانها'!D6+'جمع دانشگاهی'!D6</f>
        <v>0</v>
      </c>
      <c r="E6" s="134"/>
      <c r="F6" s="24"/>
      <c r="G6" s="28">
        <f>'جمع بیمارستانهای خیریه'!G6+'جمع بیمارستانهای تامین اجتماعی'!G6+'جمع بیمارستانهای خصوصی'!G6+'جمع بیمارستانهای سایر سازمانها'!G6+'جمع دانشگاهی'!G6</f>
        <v>0</v>
      </c>
      <c r="H6" s="134"/>
      <c r="I6" s="134"/>
      <c r="J6" s="16">
        <f t="shared" si="0"/>
        <v>0</v>
      </c>
      <c r="K6" s="133"/>
      <c r="L6" s="78"/>
      <c r="M6" s="78"/>
      <c r="N6" s="78"/>
      <c r="O6" s="78"/>
      <c r="P6" s="78"/>
      <c r="Q6" s="78"/>
      <c r="V6">
        <f t="shared" si="1"/>
        <v>0</v>
      </c>
      <c r="X6" s="78"/>
    </row>
    <row r="7" spans="1:24" ht="42" customHeight="1" x14ac:dyDescent="0.25">
      <c r="A7" s="135">
        <v>3</v>
      </c>
      <c r="B7" s="130" t="s">
        <v>11</v>
      </c>
      <c r="C7" s="19" t="s">
        <v>39</v>
      </c>
      <c r="D7" s="28">
        <f>'جمع بیمارستانهای خیریه'!D7+'جمع بیمارستانهای تامین اجتماعی'!D7+'جمع بیمارستانهای خصوصی'!D7+'جمع بیمارستانهای سایر سازمانها'!D7+'جمع دانشگاهی'!D7</f>
        <v>0</v>
      </c>
      <c r="E7" s="133" t="s">
        <v>47</v>
      </c>
      <c r="F7" s="133"/>
      <c r="G7" s="28">
        <f>'جمع بیمارستانهای خیریه'!G7+'جمع بیمارستانهای تامین اجتماعی'!G7+'جمع بیمارستانهای خصوصی'!G7+'جمع بیمارستانهای سایر سازمانها'!G7+'جمع دانشگاهی'!G7</f>
        <v>0</v>
      </c>
      <c r="H7" s="133" t="s">
        <v>47</v>
      </c>
      <c r="I7" s="133"/>
      <c r="J7" s="16">
        <f t="shared" si="0"/>
        <v>0</v>
      </c>
      <c r="K7" s="21" t="s">
        <v>47</v>
      </c>
      <c r="L7" s="78"/>
      <c r="M7" s="78"/>
      <c r="N7" s="78"/>
      <c r="O7" s="78"/>
      <c r="P7" s="78"/>
      <c r="Q7" s="78"/>
      <c r="V7">
        <f t="shared" si="1"/>
        <v>0</v>
      </c>
      <c r="X7" s="78"/>
    </row>
    <row r="8" spans="1:24" ht="39.75" customHeight="1" x14ac:dyDescent="0.25">
      <c r="A8" s="146"/>
      <c r="B8" s="130"/>
      <c r="C8" s="3" t="s">
        <v>12</v>
      </c>
      <c r="D8" s="28">
        <f>'جمع بیمارستانهای خیریه'!D8+'جمع بیمارستانهای تامین اجتماعی'!D8+'جمع بیمارستانهای خصوصی'!D8+'جمع بیمارستانهای سایر سازمانها'!D8+'جمع دانشگاهی'!D8</f>
        <v>0</v>
      </c>
      <c r="E8" s="132" t="s">
        <v>14</v>
      </c>
      <c r="F8" s="23" t="e">
        <f>(D8/D9)*100</f>
        <v>#DIV/0!</v>
      </c>
      <c r="G8" s="28">
        <f>'جمع بیمارستانهای خیریه'!G8+'جمع بیمارستانهای تامین اجتماعی'!G8+'جمع بیمارستانهای خصوصی'!G8+'جمع بیمارستانهای سایر سازمانها'!G8+'جمع دانشگاهی'!G8</f>
        <v>0</v>
      </c>
      <c r="H8" s="132" t="s">
        <v>14</v>
      </c>
      <c r="I8" s="131" t="e">
        <f>(G8/G9)*100</f>
        <v>#DIV/0!</v>
      </c>
      <c r="J8" s="16">
        <f t="shared" si="0"/>
        <v>0</v>
      </c>
      <c r="K8" s="133" t="s">
        <v>139</v>
      </c>
      <c r="L8" s="78" t="e">
        <f>(J8/J9)*100</f>
        <v>#DIV/0!</v>
      </c>
      <c r="M8" s="78" t="e">
        <f>'جمع دانشگاهی'!L8</f>
        <v>#DIV/0!</v>
      </c>
      <c r="N8" s="78" t="e">
        <f>'جمع بیمارستانهای خصوصی'!L8</f>
        <v>#DIV/0!</v>
      </c>
      <c r="O8" s="78" t="e">
        <f>'جمع بیمارستانهای تامین اجتماعی'!L8</f>
        <v>#DIV/0!</v>
      </c>
      <c r="P8" s="78" t="e">
        <f>'جمع بیمارستانهای خیریه'!L8</f>
        <v>#DIV/0!</v>
      </c>
      <c r="Q8" s="78" t="e">
        <f>'جمع بیمارستانهای سایر سازمانها'!L8</f>
        <v>#DIV/0!</v>
      </c>
      <c r="V8">
        <f t="shared" si="1"/>
        <v>0</v>
      </c>
      <c r="X8" s="78" t="e">
        <f>(V8/V9)*100</f>
        <v>#DIV/0!</v>
      </c>
    </row>
    <row r="9" spans="1:24" ht="38.25" customHeight="1" x14ac:dyDescent="0.25">
      <c r="A9" s="136"/>
      <c r="B9" s="130"/>
      <c r="C9" s="4" t="s">
        <v>13</v>
      </c>
      <c r="D9" s="28">
        <f>'جمع بیمارستانهای خیریه'!D9+'جمع بیمارستانهای تامین اجتماعی'!D9+'جمع بیمارستانهای خصوصی'!D9+'جمع بیمارستانهای سایر سازمانها'!D9+'جمع دانشگاهی'!D9</f>
        <v>0</v>
      </c>
      <c r="E9" s="134"/>
      <c r="F9" s="24"/>
      <c r="G9" s="28">
        <f>'جمع بیمارستانهای خیریه'!G9+'جمع بیمارستانهای تامین اجتماعی'!G9+'جمع بیمارستانهای خصوصی'!G9+'جمع بیمارستانهای سایر سازمانها'!G9+'جمع دانشگاهی'!G9</f>
        <v>0</v>
      </c>
      <c r="H9" s="134"/>
      <c r="I9" s="134"/>
      <c r="J9" s="16">
        <f t="shared" si="0"/>
        <v>0</v>
      </c>
      <c r="K9" s="133"/>
      <c r="L9" s="78"/>
      <c r="M9" s="78"/>
      <c r="N9" s="78"/>
      <c r="O9" s="78"/>
      <c r="P9" s="78"/>
      <c r="Q9" s="78"/>
      <c r="V9">
        <f t="shared" si="1"/>
        <v>0</v>
      </c>
      <c r="X9" s="78"/>
    </row>
    <row r="10" spans="1:24" ht="58.5" customHeight="1" x14ac:dyDescent="0.25">
      <c r="A10" s="135">
        <v>4</v>
      </c>
      <c r="B10" s="150" t="s">
        <v>15</v>
      </c>
      <c r="C10" s="19" t="s">
        <v>40</v>
      </c>
      <c r="D10" s="28">
        <f>'جمع بیمارستانهای خیریه'!D10+'جمع بیمارستانهای تامین اجتماعی'!D10+'جمع بیمارستانهای خصوصی'!D10+'جمع بیمارستانهای سایر سازمانها'!D10+'جمع دانشگاهی'!D10</f>
        <v>0</v>
      </c>
      <c r="E10" s="133" t="s">
        <v>48</v>
      </c>
      <c r="F10" s="133"/>
      <c r="G10" s="28">
        <f>'جمع بیمارستانهای خیریه'!G10+'جمع بیمارستانهای تامین اجتماعی'!G10+'جمع بیمارستانهای خصوصی'!G10+'جمع بیمارستانهای سایر سازمانها'!G10+'جمع دانشگاهی'!G10</f>
        <v>0</v>
      </c>
      <c r="H10" s="133" t="s">
        <v>48</v>
      </c>
      <c r="I10" s="133"/>
      <c r="J10" s="16">
        <f t="shared" si="0"/>
        <v>0</v>
      </c>
      <c r="K10" s="21" t="s">
        <v>48</v>
      </c>
      <c r="L10" s="78"/>
      <c r="M10" s="78"/>
      <c r="N10" s="78"/>
      <c r="O10" s="78"/>
      <c r="P10" s="78"/>
      <c r="Q10" s="78"/>
      <c r="V10">
        <f t="shared" si="1"/>
        <v>0</v>
      </c>
      <c r="X10" s="78"/>
    </row>
    <row r="11" spans="1:24" ht="58.5" customHeight="1" x14ac:dyDescent="0.25">
      <c r="A11" s="146"/>
      <c r="B11" s="151"/>
      <c r="C11" s="3" t="s">
        <v>16</v>
      </c>
      <c r="D11" s="28">
        <f>'جمع بیمارستانهای خیریه'!D11+'جمع بیمارستانهای تامین اجتماعی'!D11+'جمع بیمارستانهای خصوصی'!D11+'جمع بیمارستانهای سایر سازمانها'!D11+'جمع دانشگاهی'!D11</f>
        <v>0</v>
      </c>
      <c r="E11" s="132" t="s">
        <v>18</v>
      </c>
      <c r="F11" s="23" t="e">
        <f>(D11/D12)*100</f>
        <v>#DIV/0!</v>
      </c>
      <c r="G11" s="28">
        <f>'جمع بیمارستانهای خیریه'!G11+'جمع بیمارستانهای تامین اجتماعی'!G11+'جمع بیمارستانهای خصوصی'!G11+'جمع بیمارستانهای سایر سازمانها'!G11+'جمع دانشگاهی'!G11</f>
        <v>0</v>
      </c>
      <c r="H11" s="132" t="s">
        <v>18</v>
      </c>
      <c r="I11" s="131" t="e">
        <f>(G11/G12)*100</f>
        <v>#DIV/0!</v>
      </c>
      <c r="J11" s="16">
        <f t="shared" si="0"/>
        <v>0</v>
      </c>
      <c r="K11" s="133" t="s">
        <v>140</v>
      </c>
      <c r="L11" s="78" t="e">
        <f>(J11/J12)*100</f>
        <v>#DIV/0!</v>
      </c>
      <c r="M11" s="78" t="e">
        <f>'جمع دانشگاهی'!L11</f>
        <v>#DIV/0!</v>
      </c>
      <c r="N11" s="78" t="e">
        <f>'جمع بیمارستانهای خصوصی'!L11</f>
        <v>#DIV/0!</v>
      </c>
      <c r="O11" s="78" t="e">
        <f>'جمع بیمارستانهای تامین اجتماعی'!L11</f>
        <v>#DIV/0!</v>
      </c>
      <c r="P11" s="78" t="e">
        <f>'جمع بیمارستانهای خیریه'!L11</f>
        <v>#DIV/0!</v>
      </c>
      <c r="Q11" s="78" t="e">
        <f>'جمع بیمارستانهای سایر سازمانها'!L11</f>
        <v>#DIV/0!</v>
      </c>
      <c r="V11">
        <f t="shared" si="1"/>
        <v>0</v>
      </c>
      <c r="X11" s="78" t="e">
        <f>(V11/V12)*100</f>
        <v>#DIV/0!</v>
      </c>
    </row>
    <row r="12" spans="1:24" ht="58.5" customHeight="1" x14ac:dyDescent="0.25">
      <c r="A12" s="136"/>
      <c r="B12" s="152"/>
      <c r="C12" s="4" t="s">
        <v>17</v>
      </c>
      <c r="D12" s="28">
        <f>'جمع بیمارستانهای خیریه'!D12+'جمع بیمارستانهای تامین اجتماعی'!D12+'جمع بیمارستانهای خصوصی'!D12+'جمع بیمارستانهای سایر سازمانها'!D12+'جمع دانشگاهی'!D12</f>
        <v>0</v>
      </c>
      <c r="E12" s="134"/>
      <c r="F12" s="24"/>
      <c r="G12" s="28">
        <f>'جمع بیمارستانهای خیریه'!G12+'جمع بیمارستانهای تامین اجتماعی'!G12+'جمع بیمارستانهای خصوصی'!G12+'جمع بیمارستانهای سایر سازمانها'!G12+'جمع دانشگاهی'!G12</f>
        <v>0</v>
      </c>
      <c r="H12" s="134"/>
      <c r="I12" s="134"/>
      <c r="J12" s="16">
        <f t="shared" si="0"/>
        <v>0</v>
      </c>
      <c r="K12" s="133"/>
      <c r="L12" s="78"/>
      <c r="M12" s="78"/>
      <c r="N12" s="78"/>
      <c r="O12" s="78"/>
      <c r="P12" s="78"/>
      <c r="Q12" s="78"/>
      <c r="V12">
        <f t="shared" si="1"/>
        <v>0</v>
      </c>
      <c r="X12" s="78"/>
    </row>
    <row r="13" spans="1:24" ht="41.25" customHeight="1" x14ac:dyDescent="0.25">
      <c r="A13" s="135">
        <v>5</v>
      </c>
      <c r="B13" s="150" t="s">
        <v>19</v>
      </c>
      <c r="C13" s="19" t="s">
        <v>41</v>
      </c>
      <c r="D13" s="28">
        <f>'جمع بیمارستانهای خیریه'!D13+'جمع بیمارستانهای تامین اجتماعی'!D13+'جمع بیمارستانهای خصوصی'!D13+'جمع بیمارستانهای سایر سازمانها'!D13+'جمع دانشگاهی'!D13</f>
        <v>0</v>
      </c>
      <c r="E13" s="133" t="s">
        <v>49</v>
      </c>
      <c r="F13" s="133"/>
      <c r="G13" s="28">
        <f>'جمع بیمارستانهای خیریه'!G13+'جمع بیمارستانهای تامین اجتماعی'!G13+'جمع بیمارستانهای خصوصی'!G13+'جمع بیمارستانهای سایر سازمانها'!G13+'جمع دانشگاهی'!G13</f>
        <v>0</v>
      </c>
      <c r="H13" s="133" t="s">
        <v>49</v>
      </c>
      <c r="I13" s="133"/>
      <c r="J13" s="16">
        <f t="shared" si="0"/>
        <v>0</v>
      </c>
      <c r="K13" s="21" t="s">
        <v>49</v>
      </c>
      <c r="L13" s="78"/>
      <c r="M13" s="78"/>
      <c r="N13" s="78"/>
      <c r="O13" s="78"/>
      <c r="P13" s="78"/>
      <c r="Q13" s="78"/>
      <c r="V13">
        <f t="shared" si="1"/>
        <v>0</v>
      </c>
      <c r="X13" s="78"/>
    </row>
    <row r="14" spans="1:24" ht="54" customHeight="1" x14ac:dyDescent="0.25">
      <c r="A14" s="146"/>
      <c r="B14" s="151"/>
      <c r="C14" s="3" t="s">
        <v>20</v>
      </c>
      <c r="D14" s="28">
        <f>'جمع بیمارستانهای خیریه'!D14+'جمع بیمارستانهای تامین اجتماعی'!D14+'جمع بیمارستانهای خصوصی'!D14+'جمع بیمارستانهای سایر سازمانها'!D14+'جمع دانشگاهی'!D14</f>
        <v>0</v>
      </c>
      <c r="E14" s="132" t="s">
        <v>22</v>
      </c>
      <c r="F14" s="23" t="e">
        <f>(D14/D15)*100</f>
        <v>#DIV/0!</v>
      </c>
      <c r="G14" s="28">
        <f>'جمع بیمارستانهای خیریه'!G14+'جمع بیمارستانهای تامین اجتماعی'!G14+'جمع بیمارستانهای خصوصی'!G14+'جمع بیمارستانهای سایر سازمانها'!G14+'جمع دانشگاهی'!G14</f>
        <v>0</v>
      </c>
      <c r="H14" s="132" t="s">
        <v>22</v>
      </c>
      <c r="I14" s="131" t="e">
        <f>(G14/G15)*100</f>
        <v>#DIV/0!</v>
      </c>
      <c r="J14" s="16">
        <f t="shared" si="0"/>
        <v>0</v>
      </c>
      <c r="K14" s="133" t="s">
        <v>141</v>
      </c>
      <c r="L14" s="78" t="e">
        <f>(J14/J15)*100</f>
        <v>#DIV/0!</v>
      </c>
      <c r="M14" s="78" t="e">
        <f>'جمع دانشگاهی'!L14</f>
        <v>#DIV/0!</v>
      </c>
      <c r="N14" s="78" t="e">
        <f>'جمع بیمارستانهای خصوصی'!L14</f>
        <v>#DIV/0!</v>
      </c>
      <c r="O14" s="78" t="e">
        <f>'جمع بیمارستانهای تامین اجتماعی'!L14</f>
        <v>#DIV/0!</v>
      </c>
      <c r="P14" s="78" t="e">
        <f>'جمع بیمارستانهای خیریه'!L14</f>
        <v>#DIV/0!</v>
      </c>
      <c r="Q14" s="78" t="e">
        <f>'جمع بیمارستانهای سایر سازمانها'!L14</f>
        <v>#DIV/0!</v>
      </c>
      <c r="V14">
        <f t="shared" si="1"/>
        <v>0</v>
      </c>
      <c r="X14" s="78" t="e">
        <f>(V14/V15)*100</f>
        <v>#DIV/0!</v>
      </c>
    </row>
    <row r="15" spans="1:24" ht="39.75" customHeight="1" x14ac:dyDescent="0.25">
      <c r="A15" s="136"/>
      <c r="B15" s="152"/>
      <c r="C15" s="4" t="s">
        <v>21</v>
      </c>
      <c r="D15" s="28">
        <f>'جمع بیمارستانهای خیریه'!D15+'جمع بیمارستانهای تامین اجتماعی'!D15+'جمع بیمارستانهای خصوصی'!D15+'جمع بیمارستانهای سایر سازمانها'!D15+'جمع دانشگاهی'!D15</f>
        <v>0</v>
      </c>
      <c r="E15" s="134"/>
      <c r="F15" s="24"/>
      <c r="G15" s="28">
        <f>'جمع بیمارستانهای خیریه'!G15+'جمع بیمارستانهای تامین اجتماعی'!G15+'جمع بیمارستانهای خصوصی'!G15+'جمع بیمارستانهای سایر سازمانها'!G15+'جمع دانشگاهی'!G15</f>
        <v>0</v>
      </c>
      <c r="H15" s="134"/>
      <c r="I15" s="134"/>
      <c r="J15" s="16">
        <f t="shared" si="0"/>
        <v>0</v>
      </c>
      <c r="K15" s="133"/>
      <c r="L15" s="78"/>
      <c r="M15" s="78"/>
      <c r="N15" s="78"/>
      <c r="O15" s="78"/>
      <c r="P15" s="78"/>
      <c r="Q15" s="78"/>
      <c r="V15">
        <f t="shared" si="1"/>
        <v>0</v>
      </c>
      <c r="X15" s="78"/>
    </row>
    <row r="16" spans="1:24" ht="33.75" customHeight="1" x14ac:dyDescent="0.25">
      <c r="A16" s="135">
        <v>6</v>
      </c>
      <c r="B16" s="150" t="s">
        <v>23</v>
      </c>
      <c r="C16" s="19" t="s">
        <v>44</v>
      </c>
      <c r="D16" s="28">
        <f>'جمع بیمارستانهای خیریه'!D16+'جمع بیمارستانهای تامین اجتماعی'!D16+'جمع بیمارستانهای خصوصی'!D16+'جمع بیمارستانهای سایر سازمانها'!D16+'جمع دانشگاهی'!D16</f>
        <v>0</v>
      </c>
      <c r="E16" s="133" t="s">
        <v>50</v>
      </c>
      <c r="F16" s="133"/>
      <c r="G16" s="28">
        <f>'جمع بیمارستانهای خیریه'!G16+'جمع بیمارستانهای تامین اجتماعی'!G16+'جمع بیمارستانهای خصوصی'!G16+'جمع بیمارستانهای سایر سازمانها'!G16+'جمع دانشگاهی'!G16</f>
        <v>0</v>
      </c>
      <c r="H16" s="133" t="s">
        <v>50</v>
      </c>
      <c r="I16" s="133"/>
      <c r="J16" s="16">
        <f t="shared" si="0"/>
        <v>0</v>
      </c>
      <c r="K16" s="21" t="s">
        <v>50</v>
      </c>
      <c r="L16" s="78"/>
      <c r="M16" s="78"/>
      <c r="N16" s="78"/>
      <c r="O16" s="78"/>
      <c r="P16" s="78"/>
      <c r="Q16" s="78"/>
      <c r="V16">
        <f t="shared" si="1"/>
        <v>0</v>
      </c>
      <c r="X16" s="78"/>
    </row>
    <row r="17" spans="1:24" ht="56.25" customHeight="1" x14ac:dyDescent="0.25">
      <c r="A17" s="146"/>
      <c r="B17" s="151"/>
      <c r="C17" s="3" t="s">
        <v>24</v>
      </c>
      <c r="D17" s="28">
        <f>'جمع بیمارستانهای خیریه'!D17+'جمع بیمارستانهای تامین اجتماعی'!D17+'جمع بیمارستانهای خصوصی'!D17+'جمع بیمارستانهای سایر سازمانها'!D17+'جمع دانشگاهی'!D17</f>
        <v>0</v>
      </c>
      <c r="E17" s="131" t="s">
        <v>26</v>
      </c>
      <c r="F17" s="23" t="e">
        <f>(D17/D18)*100</f>
        <v>#DIV/0!</v>
      </c>
      <c r="G17" s="28">
        <f>'جمع بیمارستانهای خیریه'!G17+'جمع بیمارستانهای تامین اجتماعی'!G17+'جمع بیمارستانهای خصوصی'!G17+'جمع بیمارستانهای سایر سازمانها'!G17+'جمع دانشگاهی'!G17</f>
        <v>0</v>
      </c>
      <c r="H17" s="131" t="s">
        <v>26</v>
      </c>
      <c r="I17" s="131" t="e">
        <f>(G17/G18)*100</f>
        <v>#DIV/0!</v>
      </c>
      <c r="J17" s="16">
        <f t="shared" si="0"/>
        <v>0</v>
      </c>
      <c r="K17" s="133" t="s">
        <v>26</v>
      </c>
      <c r="L17" s="159" t="e">
        <f>(J17/J18)*100</f>
        <v>#DIV/0!</v>
      </c>
      <c r="M17" s="78" t="e">
        <f>'جمع دانشگاهی'!L17:L18</f>
        <v>#DIV/0!</v>
      </c>
      <c r="N17" s="78" t="e">
        <f>'جمع بیمارستانهای خصوصی'!L17</f>
        <v>#DIV/0!</v>
      </c>
      <c r="O17" s="78" t="e">
        <f>'جمع بیمارستانهای تامین اجتماعی'!L17</f>
        <v>#DIV/0!</v>
      </c>
      <c r="P17" s="78" t="e">
        <f>'جمع بیمارستانهای خیریه'!L17</f>
        <v>#DIV/0!</v>
      </c>
      <c r="Q17" s="78" t="e">
        <f>'جمع بیمارستانهای سایر سازمانها'!L17</f>
        <v>#DIV/0!</v>
      </c>
      <c r="V17">
        <f t="shared" si="1"/>
        <v>0</v>
      </c>
      <c r="X17" s="159" t="e">
        <f>(V17/V18)*100</f>
        <v>#DIV/0!</v>
      </c>
    </row>
    <row r="18" spans="1:24" ht="42.75" customHeight="1" x14ac:dyDescent="0.25">
      <c r="A18" s="136"/>
      <c r="B18" s="152"/>
      <c r="C18" s="4" t="s">
        <v>25</v>
      </c>
      <c r="D18" s="28">
        <f>'جمع بیمارستانهای خیریه'!D18+'جمع بیمارستانهای تامین اجتماعی'!D18+'جمع بیمارستانهای خصوصی'!D18+'جمع بیمارستانهای سایر سازمانها'!D18+'جمع دانشگاهی'!D18</f>
        <v>0</v>
      </c>
      <c r="E18" s="134"/>
      <c r="F18" s="24"/>
      <c r="G18" s="28">
        <f>'جمع بیمارستانهای خیریه'!G18+'جمع بیمارستانهای تامین اجتماعی'!G18+'جمع بیمارستانهای خصوصی'!G18+'جمع بیمارستانهای سایر سازمانها'!G18+'جمع دانشگاهی'!G18</f>
        <v>0</v>
      </c>
      <c r="H18" s="134"/>
      <c r="I18" s="134"/>
      <c r="J18" s="16">
        <f t="shared" si="0"/>
        <v>0</v>
      </c>
      <c r="K18" s="133"/>
      <c r="L18" s="159"/>
      <c r="M18" s="78"/>
      <c r="N18" s="78"/>
      <c r="O18" s="78"/>
      <c r="P18" s="78"/>
      <c r="Q18" s="78"/>
      <c r="V18">
        <f t="shared" si="1"/>
        <v>0</v>
      </c>
      <c r="X18" s="159"/>
    </row>
    <row r="19" spans="1:24" ht="58.5" customHeight="1" x14ac:dyDescent="0.25">
      <c r="A19" s="135">
        <v>7</v>
      </c>
      <c r="B19" s="150" t="s">
        <v>27</v>
      </c>
      <c r="C19" s="20" t="s">
        <v>42</v>
      </c>
      <c r="D19" s="28">
        <f>'جمع بیمارستانهای خیریه'!D19+'جمع بیمارستانهای تامین اجتماعی'!D19+'جمع بیمارستانهای خصوصی'!D19+'جمع بیمارستانهای سایر سازمانها'!D19+'جمع دانشگاهی'!D19</f>
        <v>0</v>
      </c>
      <c r="E19" s="143" t="s">
        <v>51</v>
      </c>
      <c r="F19" s="143"/>
      <c r="G19" s="28">
        <f>'جمع بیمارستانهای خیریه'!G19+'جمع بیمارستانهای تامین اجتماعی'!G19+'جمع بیمارستانهای خصوصی'!G19+'جمع بیمارستانهای سایر سازمانها'!G19+'جمع دانشگاهی'!G19</f>
        <v>0</v>
      </c>
      <c r="H19" s="143" t="s">
        <v>51</v>
      </c>
      <c r="I19" s="143"/>
      <c r="J19" s="16">
        <f t="shared" si="0"/>
        <v>0</v>
      </c>
      <c r="K19" s="36" t="s">
        <v>51</v>
      </c>
      <c r="L19" s="79"/>
      <c r="M19" s="78"/>
      <c r="N19" s="78"/>
      <c r="O19" s="78"/>
      <c r="P19" s="78"/>
      <c r="Q19" s="78"/>
      <c r="V19">
        <f t="shared" si="1"/>
        <v>0</v>
      </c>
      <c r="X19" s="79"/>
    </row>
    <row r="20" spans="1:24" ht="68.25" customHeight="1" x14ac:dyDescent="0.25">
      <c r="A20" s="146"/>
      <c r="B20" s="151"/>
      <c r="C20" s="3" t="s">
        <v>28</v>
      </c>
      <c r="D20" s="28">
        <f>'جمع بیمارستانهای خیریه'!D20+'جمع بیمارستانهای تامین اجتماعی'!D20+'جمع بیمارستانهای خصوصی'!D20+'جمع بیمارستانهای سایر سازمانها'!D20+'جمع دانشگاهی'!D20</f>
        <v>0</v>
      </c>
      <c r="E20" s="133" t="s">
        <v>30</v>
      </c>
      <c r="F20" s="23" t="e">
        <f>(D20/D21)*100</f>
        <v>#DIV/0!</v>
      </c>
      <c r="G20" s="28">
        <f>'جمع بیمارستانهای خیریه'!G20+'جمع بیمارستانهای تامین اجتماعی'!G20+'جمع بیمارستانهای خصوصی'!G20+'جمع بیمارستانهای سایر سازمانها'!G20+'جمع دانشگاهی'!G20</f>
        <v>0</v>
      </c>
      <c r="H20" s="133" t="s">
        <v>30</v>
      </c>
      <c r="I20" s="131" t="e">
        <f>(G20/G21)*100</f>
        <v>#DIV/0!</v>
      </c>
      <c r="J20" s="16">
        <f t="shared" si="0"/>
        <v>0</v>
      </c>
      <c r="K20" s="133" t="s">
        <v>142</v>
      </c>
      <c r="L20" s="78" t="e">
        <f>(J20/J21)*100</f>
        <v>#DIV/0!</v>
      </c>
      <c r="M20" s="78" t="e">
        <f>'جمع دانشگاهی'!L20</f>
        <v>#DIV/0!</v>
      </c>
      <c r="N20" s="78"/>
      <c r="O20" s="78" t="e">
        <f>'جمع بیمارستانهای تامین اجتماعی'!L20</f>
        <v>#DIV/0!</v>
      </c>
      <c r="P20" s="78"/>
      <c r="Q20" s="78" t="e">
        <f>'جمع بیمارستانهای سایر سازمانها'!L20</f>
        <v>#DIV/0!</v>
      </c>
      <c r="V20">
        <f t="shared" si="1"/>
        <v>0</v>
      </c>
      <c r="X20" s="78" t="e">
        <f>(V20/V21)*100</f>
        <v>#DIV/0!</v>
      </c>
    </row>
    <row r="21" spans="1:24" ht="58.5" customHeight="1" x14ac:dyDescent="0.25">
      <c r="A21" s="136"/>
      <c r="B21" s="152"/>
      <c r="C21" s="4" t="s">
        <v>29</v>
      </c>
      <c r="D21" s="28">
        <f>'جمع بیمارستانهای خیریه'!D21+'جمع بیمارستانهای تامین اجتماعی'!D21+'جمع بیمارستانهای خصوصی'!D21+'جمع بیمارستانهای سایر سازمانها'!D21+'جمع دانشگاهی'!D21</f>
        <v>0</v>
      </c>
      <c r="E21" s="133"/>
      <c r="F21" s="24"/>
      <c r="G21" s="28">
        <f>'جمع بیمارستانهای خیریه'!G21+'جمع بیمارستانهای تامین اجتماعی'!G21+'جمع بیمارستانهای خصوصی'!G21+'جمع بیمارستانهای سایر سازمانها'!G21+'جمع دانشگاهی'!G21</f>
        <v>0</v>
      </c>
      <c r="H21" s="133"/>
      <c r="I21" s="134"/>
      <c r="J21" s="16">
        <f t="shared" si="0"/>
        <v>0</v>
      </c>
      <c r="K21" s="133"/>
      <c r="L21" s="78"/>
      <c r="M21" s="78"/>
      <c r="N21" s="78">
        <f>'جمع بیمارستانهای خصوصی'!L21</f>
        <v>0</v>
      </c>
      <c r="O21" s="78">
        <f>'جمع بیمارستانهای تامین اجتماعی'!L21</f>
        <v>0</v>
      </c>
      <c r="P21" s="78">
        <f>'جمع بیمارستانهای خیریه'!L21</f>
        <v>0</v>
      </c>
      <c r="Q21" s="78">
        <f>'جمع بیمارستانهای سایر سازمانها'!L21</f>
        <v>0</v>
      </c>
      <c r="V21">
        <f t="shared" si="1"/>
        <v>0</v>
      </c>
      <c r="X21" s="78"/>
    </row>
    <row r="22" spans="1:24" ht="58.5" customHeight="1" x14ac:dyDescent="0.25">
      <c r="A22" s="135">
        <v>8</v>
      </c>
      <c r="B22" s="147" t="s">
        <v>31</v>
      </c>
      <c r="C22" s="3" t="s">
        <v>64</v>
      </c>
      <c r="D22" s="28">
        <f>'جمع بیمارستانهای خیریه'!D22+'جمع بیمارستانهای تامین اجتماعی'!D22+'جمع بیمارستانهای خصوصی'!D22+'جمع بیمارستانهای سایر سازمانها'!D22+'جمع دانشگاهی'!D22</f>
        <v>0</v>
      </c>
      <c r="E22" s="131" t="s">
        <v>65</v>
      </c>
      <c r="F22" s="23" t="e">
        <f>(D22/D23)*100</f>
        <v>#DIV/0!</v>
      </c>
      <c r="G22" s="28">
        <f>'جمع بیمارستانهای خیریه'!G22+'جمع بیمارستانهای تامین اجتماعی'!G22+'جمع بیمارستانهای خصوصی'!G22+'جمع بیمارستانهای سایر سازمانها'!G22+'جمع دانشگاهی'!G22</f>
        <v>0</v>
      </c>
      <c r="H22" s="131" t="s">
        <v>65</v>
      </c>
      <c r="I22" s="131" t="e">
        <f>(G22/G23)*100</f>
        <v>#DIV/0!</v>
      </c>
      <c r="J22" s="16">
        <f t="shared" si="0"/>
        <v>0</v>
      </c>
      <c r="K22" s="133" t="s">
        <v>143</v>
      </c>
      <c r="L22" s="78" t="e">
        <f>(J22/J23)*100</f>
        <v>#DIV/0!</v>
      </c>
      <c r="M22" s="78" t="e">
        <f>'جمع دانشگاهی'!L22</f>
        <v>#DIV/0!</v>
      </c>
      <c r="N22" s="78" t="e">
        <f>'جمع بیمارستانهای خصوصی'!L22</f>
        <v>#DIV/0!</v>
      </c>
      <c r="O22" s="78" t="e">
        <f>'جمع بیمارستانهای تامین اجتماعی'!L22</f>
        <v>#DIV/0!</v>
      </c>
      <c r="P22" s="78" t="e">
        <f>'جمع بیمارستانهای خیریه'!L22</f>
        <v>#DIV/0!</v>
      </c>
      <c r="Q22" s="78" t="e">
        <f>'جمع بیمارستانهای سایر سازمانها'!L22</f>
        <v>#DIV/0!</v>
      </c>
      <c r="V22">
        <f t="shared" si="1"/>
        <v>0</v>
      </c>
      <c r="X22" s="78" t="e">
        <f>(V22/V23)*100</f>
        <v>#DIV/0!</v>
      </c>
    </row>
    <row r="23" spans="1:24" ht="58.5" customHeight="1" x14ac:dyDescent="0.25">
      <c r="A23" s="136"/>
      <c r="B23" s="149"/>
      <c r="C23" s="4" t="s">
        <v>32</v>
      </c>
      <c r="D23" s="28">
        <f>'جمع بیمارستانهای خیریه'!D23+'جمع بیمارستانهای تامین اجتماعی'!D23+'جمع بیمارستانهای خصوصی'!D23+'جمع بیمارستانهای سایر سازمانها'!D23+'جمع دانشگاهی'!D23</f>
        <v>0</v>
      </c>
      <c r="E23" s="134"/>
      <c r="F23" s="24"/>
      <c r="G23" s="28">
        <f>'جمع بیمارستانهای خیریه'!G23+'جمع بیمارستانهای تامین اجتماعی'!G23+'جمع بیمارستانهای خصوصی'!G23+'جمع بیمارستانهای سایر سازمانها'!G23+'جمع دانشگاهی'!G23</f>
        <v>0</v>
      </c>
      <c r="H23" s="134"/>
      <c r="I23" s="134"/>
      <c r="J23" s="16">
        <f t="shared" si="0"/>
        <v>0</v>
      </c>
      <c r="K23" s="133"/>
      <c r="L23" s="78"/>
      <c r="M23" s="78"/>
      <c r="N23" s="78"/>
      <c r="O23" s="78"/>
      <c r="P23" s="78"/>
      <c r="Q23" s="78"/>
      <c r="V23">
        <f t="shared" si="1"/>
        <v>0</v>
      </c>
      <c r="X23" s="78"/>
    </row>
    <row r="24" spans="1:24" ht="58.5" customHeight="1" x14ac:dyDescent="0.25">
      <c r="A24" s="135">
        <v>9</v>
      </c>
      <c r="B24" s="147" t="s">
        <v>33</v>
      </c>
      <c r="C24" s="19" t="s">
        <v>43</v>
      </c>
      <c r="D24" s="28">
        <f>'جمع بیمارستانهای خیریه'!D24+'جمع بیمارستانهای تامین اجتماعی'!D24+'جمع بیمارستانهای خصوصی'!D24+'جمع بیمارستانهای سایر سازمانها'!D24+'جمع دانشگاهی'!D24</f>
        <v>0</v>
      </c>
      <c r="E24" s="133" t="s">
        <v>52</v>
      </c>
      <c r="F24" s="133"/>
      <c r="G24" s="28">
        <f>'جمع بیمارستانهای خیریه'!G24+'جمع بیمارستانهای تامین اجتماعی'!G24+'جمع بیمارستانهای خصوصی'!G24+'جمع بیمارستانهای سایر سازمانها'!G24+'جمع دانشگاهی'!G24</f>
        <v>0</v>
      </c>
      <c r="H24" s="133" t="s">
        <v>52</v>
      </c>
      <c r="I24" s="133"/>
      <c r="J24" s="16">
        <f t="shared" si="0"/>
        <v>0</v>
      </c>
      <c r="K24" s="21" t="s">
        <v>52</v>
      </c>
      <c r="L24" s="78"/>
      <c r="M24" s="78"/>
      <c r="N24" s="78"/>
      <c r="O24" s="78"/>
      <c r="P24" s="78"/>
      <c r="Q24" s="78"/>
      <c r="V24">
        <f t="shared" si="1"/>
        <v>0</v>
      </c>
      <c r="X24" s="78"/>
    </row>
    <row r="25" spans="1:24" ht="58.5" customHeight="1" x14ac:dyDescent="0.25">
      <c r="A25" s="146"/>
      <c r="B25" s="148"/>
      <c r="C25" s="3" t="s">
        <v>34</v>
      </c>
      <c r="D25" s="28">
        <f>'جمع بیمارستانهای خیریه'!D25+'جمع بیمارستانهای تامین اجتماعی'!D25+'جمع بیمارستانهای خصوصی'!D25+'جمع بیمارستانهای سایر سازمانها'!D25+'جمع دانشگاهی'!D25</f>
        <v>0</v>
      </c>
      <c r="E25" s="131" t="s">
        <v>36</v>
      </c>
      <c r="F25" s="23" t="e">
        <f>(D25/D26)*100</f>
        <v>#DIV/0!</v>
      </c>
      <c r="G25" s="28">
        <f>'جمع بیمارستانهای خیریه'!G25+'جمع بیمارستانهای تامین اجتماعی'!G25+'جمع بیمارستانهای خصوصی'!G25+'جمع بیمارستانهای سایر سازمانها'!G25+'جمع دانشگاهی'!G25</f>
        <v>0</v>
      </c>
      <c r="H25" s="131" t="s">
        <v>36</v>
      </c>
      <c r="I25" s="131" t="e">
        <f>(G25/G26)*100</f>
        <v>#DIV/0!</v>
      </c>
      <c r="J25" s="16">
        <f t="shared" si="0"/>
        <v>0</v>
      </c>
      <c r="K25" s="133" t="s">
        <v>36</v>
      </c>
      <c r="L25" s="78" t="e">
        <f>(J25/J26)*100</f>
        <v>#DIV/0!</v>
      </c>
      <c r="M25" s="78" t="e">
        <f>'جمع دانشگاهی'!L25</f>
        <v>#DIV/0!</v>
      </c>
      <c r="N25" s="78" t="e">
        <f>'جمع بیمارستانهای خصوصی'!L25</f>
        <v>#DIV/0!</v>
      </c>
      <c r="O25" s="78" t="e">
        <f>'جمع بیمارستانهای تامین اجتماعی'!L25</f>
        <v>#DIV/0!</v>
      </c>
      <c r="P25" s="78" t="e">
        <f>'جمع بیمارستانهای خیریه'!L25</f>
        <v>#DIV/0!</v>
      </c>
      <c r="Q25" s="78" t="e">
        <f>'جمع بیمارستانهای سایر سازمانها'!L25</f>
        <v>#DIV/0!</v>
      </c>
      <c r="V25">
        <f t="shared" si="1"/>
        <v>0</v>
      </c>
      <c r="X25" s="78" t="e">
        <f>(V25/V26)*100</f>
        <v>#DIV/0!</v>
      </c>
    </row>
    <row r="26" spans="1:24" ht="58.5" customHeight="1" x14ac:dyDescent="0.25">
      <c r="A26" s="136"/>
      <c r="B26" s="149"/>
      <c r="C26" s="4" t="s">
        <v>35</v>
      </c>
      <c r="D26" s="28">
        <f>'جمع بیمارستانهای خیریه'!D26+'جمع بیمارستانهای تامین اجتماعی'!D26+'جمع بیمارستانهای خصوصی'!D26+'جمع بیمارستانهای سایر سازمانها'!D26+'جمع دانشگاهی'!D26</f>
        <v>0</v>
      </c>
      <c r="E26" s="134"/>
      <c r="F26" s="24"/>
      <c r="G26" s="28">
        <f>'جمع بیمارستانهای خیریه'!G26+'جمع بیمارستانهای تامین اجتماعی'!G26+'جمع بیمارستانهای خصوصی'!G26+'جمع بیمارستانهای سایر سازمانها'!G26+'جمع دانشگاهی'!G26</f>
        <v>0</v>
      </c>
      <c r="H26" s="134"/>
      <c r="I26" s="134"/>
      <c r="J26" s="16">
        <f t="shared" si="0"/>
        <v>0</v>
      </c>
      <c r="K26" s="133"/>
      <c r="L26" s="78"/>
      <c r="M26" s="78"/>
      <c r="N26" s="78"/>
      <c r="O26" s="78"/>
      <c r="P26" s="78"/>
      <c r="Q26" s="78"/>
      <c r="V26">
        <f t="shared" si="1"/>
        <v>0</v>
      </c>
      <c r="X26" s="78"/>
    </row>
    <row r="27" spans="1:24" ht="77.25" customHeight="1" x14ac:dyDescent="0.25">
      <c r="A27" s="8">
        <v>10</v>
      </c>
      <c r="B27" s="2" t="s">
        <v>55</v>
      </c>
      <c r="C27" s="19" t="s">
        <v>54</v>
      </c>
      <c r="D27" s="28">
        <f>'جمع بیمارستانهای خیریه'!D27+'جمع بیمارستانهای تامین اجتماعی'!D27+'جمع بیمارستانهای خصوصی'!D27+'جمع بیمارستانهای سایر سازمانها'!D27+'جمع دانشگاهی'!D27</f>
        <v>0</v>
      </c>
      <c r="E27" s="21" t="s">
        <v>37</v>
      </c>
      <c r="F27" s="67" t="e">
        <f>(D27/D28)*100</f>
        <v>#DIV/0!</v>
      </c>
      <c r="G27" s="28">
        <f>'جمع بیمارستانهای خیریه'!G27+'جمع بیمارستانهای تامین اجتماعی'!G27+'جمع بیمارستانهای خصوصی'!G27+'جمع بیمارستانهای سایر سازمانها'!G27+'جمع دانشگاهی'!G27</f>
        <v>0</v>
      </c>
      <c r="H27" s="21" t="s">
        <v>37</v>
      </c>
      <c r="I27" s="21" t="e">
        <f>(G27/G28)*100</f>
        <v>#DIV/0!</v>
      </c>
      <c r="J27" s="16">
        <f t="shared" si="0"/>
        <v>0</v>
      </c>
      <c r="K27" s="21" t="s">
        <v>37</v>
      </c>
      <c r="L27" s="74" t="e">
        <f>(J27/J28)*100</f>
        <v>#DIV/0!</v>
      </c>
      <c r="M27" s="78" t="e">
        <f>'جمع دانشگاهی'!L27</f>
        <v>#DIV/0!</v>
      </c>
      <c r="N27" s="78" t="e">
        <f>'جمع بیمارستانهای خصوصی'!L27</f>
        <v>#DIV/0!</v>
      </c>
      <c r="O27" s="78" t="e">
        <f>'جمع بیمارستانهای تامین اجتماعی'!L27</f>
        <v>#DIV/0!</v>
      </c>
      <c r="P27" s="78" t="e">
        <f>'جمع بیمارستانهای خیریه'!L27</f>
        <v>#DIV/0!</v>
      </c>
      <c r="Q27" s="78" t="e">
        <f>'جمع بیمارستانهای سایر سازمانها'!L27</f>
        <v>#DIV/0!</v>
      </c>
      <c r="V27">
        <f t="shared" si="1"/>
        <v>0</v>
      </c>
      <c r="X27" s="81" t="e">
        <f>(V27/V28)*100</f>
        <v>#DIV/0!</v>
      </c>
    </row>
    <row r="28" spans="1:24" ht="58.5" customHeight="1" x14ac:dyDescent="0.25">
      <c r="A28" s="135">
        <v>11</v>
      </c>
      <c r="B28" s="130" t="s">
        <v>45</v>
      </c>
      <c r="C28" s="19" t="s">
        <v>56</v>
      </c>
      <c r="D28" s="28">
        <f>'جمع بیمارستانهای خیریه'!D28+'جمع بیمارستانهای تامین اجتماعی'!D28+'جمع بیمارستانهای خصوصی'!D28+'جمع بیمارستانهای سایر سازمانها'!D28+'جمع دانشگاهی'!D28</f>
        <v>0</v>
      </c>
      <c r="E28" s="131" t="s">
        <v>46</v>
      </c>
      <c r="F28" s="23" t="e">
        <f>(D28/D29)*100</f>
        <v>#DIV/0!</v>
      </c>
      <c r="G28" s="28">
        <f>'جمع بیمارستانهای خیریه'!G28+'جمع بیمارستانهای تامین اجتماعی'!G28+'جمع بیمارستانهای خصوصی'!G28+'جمع بیمارستانهای سایر سازمانها'!G28+'جمع دانشگاهی'!G28</f>
        <v>0</v>
      </c>
      <c r="H28" s="131" t="s">
        <v>46</v>
      </c>
      <c r="I28" s="131" t="e">
        <f>(G28/G29)*100</f>
        <v>#DIV/0!</v>
      </c>
      <c r="J28" s="16">
        <f t="shared" si="0"/>
        <v>0</v>
      </c>
      <c r="K28" s="133" t="s">
        <v>46</v>
      </c>
      <c r="L28" s="78" t="e">
        <f>(J28/J29)*100</f>
        <v>#DIV/0!</v>
      </c>
      <c r="M28" s="78"/>
      <c r="N28" s="78" t="e">
        <f>'جمع بیمارستانهای خصوصی'!L28</f>
        <v>#DIV/0!</v>
      </c>
      <c r="O28" s="78" t="e">
        <f>'جمع بیمارستانهای تامین اجتماعی'!L28</f>
        <v>#DIV/0!</v>
      </c>
      <c r="P28" s="78" t="e">
        <f>'جمع بیمارستانهای خیریه'!L28</f>
        <v>#DIV/0!</v>
      </c>
      <c r="Q28" s="78" t="e">
        <f>'جمع بیمارستانهای سایر سازمانها'!L28</f>
        <v>#DIV/0!</v>
      </c>
      <c r="V28">
        <f t="shared" si="1"/>
        <v>0</v>
      </c>
      <c r="X28" s="78" t="e">
        <f>(V28/V29)*100</f>
        <v>#DIV/0!</v>
      </c>
    </row>
    <row r="29" spans="1:24" ht="58.5" customHeight="1" x14ac:dyDescent="0.25">
      <c r="A29" s="136"/>
      <c r="B29" s="130"/>
      <c r="C29" s="19" t="s">
        <v>53</v>
      </c>
      <c r="D29" s="28">
        <f>'جمع بیمارستانهای خیریه'!D29+'جمع بیمارستانهای تامین اجتماعی'!D29+'جمع بیمارستانهای خصوصی'!D29+'جمع بیمارستانهای سایر سازمانها'!D29+'جمع دانشگاهی'!D29</f>
        <v>0</v>
      </c>
      <c r="E29" s="134"/>
      <c r="F29" s="24"/>
      <c r="G29" s="28">
        <f>'جمع بیمارستانهای خیریه'!G29+'جمع بیمارستانهای تامین اجتماعی'!G29+'جمع بیمارستانهای خصوصی'!G29+'جمع بیمارستانهای سایر سازمانها'!G29+'جمع دانشگاهی'!G29</f>
        <v>0</v>
      </c>
      <c r="H29" s="134"/>
      <c r="I29" s="134"/>
      <c r="J29" s="16">
        <f t="shared" si="0"/>
        <v>0</v>
      </c>
      <c r="K29" s="133"/>
      <c r="L29" s="78"/>
      <c r="M29" s="78"/>
      <c r="N29" s="78"/>
      <c r="O29" s="78"/>
      <c r="P29" s="78"/>
      <c r="Q29" s="78"/>
      <c r="V29">
        <f t="shared" si="1"/>
        <v>0</v>
      </c>
      <c r="X29" s="78"/>
    </row>
    <row r="30" spans="1:24" ht="58.5" customHeight="1" x14ac:dyDescent="0.25">
      <c r="A30" s="130"/>
      <c r="B30" s="130" t="s">
        <v>59</v>
      </c>
      <c r="C30" s="9" t="s">
        <v>58</v>
      </c>
      <c r="D30" s="28">
        <f>'جمع بیمارستانهای خیریه'!D30+'جمع بیمارستانهای تامین اجتماعی'!D30+'جمع بیمارستانهای خصوصی'!D30+'جمع بیمارستانهای سایر سازمانها'!D30+'جمع دانشگاهی'!D30</f>
        <v>0</v>
      </c>
      <c r="E30" s="131" t="s">
        <v>60</v>
      </c>
      <c r="F30" s="23" t="e">
        <f>(D30/D31)*100</f>
        <v>#DIV/0!</v>
      </c>
      <c r="G30" s="28">
        <f>'جمع بیمارستانهای خیریه'!G30+'جمع بیمارستانهای تامین اجتماعی'!G30+'جمع بیمارستانهای خصوصی'!G30+'جمع بیمارستانهای سایر سازمانها'!G30+'جمع دانشگاهی'!G30</f>
        <v>0</v>
      </c>
      <c r="H30" s="131" t="s">
        <v>60</v>
      </c>
      <c r="I30" s="131" t="e">
        <f>(G30/G31)*100</f>
        <v>#DIV/0!</v>
      </c>
      <c r="J30" s="16">
        <f t="shared" si="0"/>
        <v>0</v>
      </c>
      <c r="K30" s="133" t="s">
        <v>60</v>
      </c>
      <c r="L30" s="78" t="e">
        <f>(J30/J31)*100</f>
        <v>#DIV/0!</v>
      </c>
      <c r="M30" s="78" t="e">
        <f>'جمع دانشگاهی'!L30</f>
        <v>#DIV/0!</v>
      </c>
      <c r="N30" s="78" t="e">
        <f>'جمع بیمارستانهای خصوصی'!L30</f>
        <v>#DIV/0!</v>
      </c>
      <c r="O30" s="78" t="e">
        <f>'جمع بیمارستانهای تامین اجتماعی'!L30</f>
        <v>#DIV/0!</v>
      </c>
      <c r="P30" s="78" t="e">
        <f>'جمع بیمارستانهای خیریه'!L30</f>
        <v>#DIV/0!</v>
      </c>
      <c r="Q30" s="78" t="e">
        <f>'جمع بیمارستانهای سایر سازمانها'!L30</f>
        <v>#DIV/0!</v>
      </c>
      <c r="V30">
        <f t="shared" si="1"/>
        <v>0</v>
      </c>
      <c r="X30" s="78" t="e">
        <f>(V30/V31)*100</f>
        <v>#DIV/0!</v>
      </c>
    </row>
    <row r="31" spans="1:24" ht="58.5" customHeight="1" x14ac:dyDescent="0.25">
      <c r="A31" s="130"/>
      <c r="B31" s="130"/>
      <c r="C31" s="21" t="s">
        <v>57</v>
      </c>
      <c r="D31" s="28">
        <f>'جمع بیمارستانهای خیریه'!D31+'جمع بیمارستانهای تامین اجتماعی'!D31+'جمع بیمارستانهای خصوصی'!D31+'جمع بیمارستانهای سایر سازمانها'!D31+'جمع دانشگاهی'!D31</f>
        <v>0</v>
      </c>
      <c r="E31" s="134"/>
      <c r="F31" s="24"/>
      <c r="G31" s="28">
        <f>'جمع بیمارستانهای خیریه'!G31+'جمع بیمارستانهای تامین اجتماعی'!G31+'جمع بیمارستانهای خصوصی'!G31+'جمع بیمارستانهای سایر سازمانها'!G31+'جمع دانشگاهی'!G31</f>
        <v>0</v>
      </c>
      <c r="H31" s="134"/>
      <c r="I31" s="134"/>
      <c r="J31" s="16">
        <f t="shared" si="0"/>
        <v>0</v>
      </c>
      <c r="K31" s="133"/>
      <c r="L31" s="78"/>
      <c r="M31" s="78"/>
      <c r="N31" s="78"/>
      <c r="O31" s="78"/>
      <c r="P31" s="78"/>
      <c r="Q31" s="78"/>
      <c r="V31">
        <f t="shared" si="1"/>
        <v>0</v>
      </c>
      <c r="X31" s="78"/>
    </row>
    <row r="32" spans="1:24" x14ac:dyDescent="0.25">
      <c r="A32" s="7"/>
      <c r="B32" s="21" t="s">
        <v>190</v>
      </c>
      <c r="C32" s="21"/>
      <c r="D32"/>
      <c r="E32"/>
      <c r="F32"/>
    </row>
    <row r="33" spans="1:6" x14ac:dyDescent="0.25">
      <c r="A33" s="7"/>
      <c r="B33" s="21" t="s">
        <v>63</v>
      </c>
      <c r="C33" s="21"/>
      <c r="D33"/>
      <c r="E33"/>
      <c r="F33"/>
    </row>
    <row r="34" spans="1:6" x14ac:dyDescent="0.25">
      <c r="A34" s="7"/>
      <c r="B34" s="21" t="s">
        <v>62</v>
      </c>
      <c r="C34" s="21"/>
      <c r="D34"/>
      <c r="E34"/>
      <c r="F34"/>
    </row>
    <row r="39" spans="1:6" x14ac:dyDescent="0.25">
      <c r="A39" s="160"/>
    </row>
    <row r="40" spans="1:6" x14ac:dyDescent="0.25">
      <c r="A40" s="160"/>
    </row>
    <row r="41" spans="1:6" x14ac:dyDescent="0.25">
      <c r="A41" s="160" t="s">
        <v>187</v>
      </c>
    </row>
    <row r="42" spans="1:6" x14ac:dyDescent="0.25">
      <c r="A42" s="160"/>
    </row>
    <row r="43" spans="1:6" x14ac:dyDescent="0.25">
      <c r="A43" s="160" t="s">
        <v>188</v>
      </c>
    </row>
    <row r="44" spans="1:6" x14ac:dyDescent="0.25">
      <c r="A44" s="160"/>
    </row>
    <row r="45" spans="1:6" x14ac:dyDescent="0.25">
      <c r="A45" s="160" t="s">
        <v>189</v>
      </c>
    </row>
    <row r="46" spans="1:6" x14ac:dyDescent="0.25">
      <c r="A46" s="160"/>
    </row>
  </sheetData>
  <mergeCells count="85">
    <mergeCell ref="A41:A42"/>
    <mergeCell ref="A43:A44"/>
    <mergeCell ref="A45:A46"/>
    <mergeCell ref="A39:A40"/>
    <mergeCell ref="X17:X18"/>
    <mergeCell ref="B30:B31"/>
    <mergeCell ref="E30:E31"/>
    <mergeCell ref="H30:H31"/>
    <mergeCell ref="I30:I31"/>
    <mergeCell ref="K30:K31"/>
    <mergeCell ref="K25:K26"/>
    <mergeCell ref="K28:K29"/>
    <mergeCell ref="A28:A29"/>
    <mergeCell ref="B28:B29"/>
    <mergeCell ref="E28:E29"/>
    <mergeCell ref="H28:H29"/>
    <mergeCell ref="I28:I29"/>
    <mergeCell ref="A24:A26"/>
    <mergeCell ref="B24:B26"/>
    <mergeCell ref="E24:F24"/>
    <mergeCell ref="H24:I24"/>
    <mergeCell ref="E25:E26"/>
    <mergeCell ref="H25:H26"/>
    <mergeCell ref="I25:I26"/>
    <mergeCell ref="A30:A31"/>
    <mergeCell ref="K22:K23"/>
    <mergeCell ref="L17:L18"/>
    <mergeCell ref="A19:A21"/>
    <mergeCell ref="B19:B21"/>
    <mergeCell ref="E19:F19"/>
    <mergeCell ref="H19:I19"/>
    <mergeCell ref="E20:E21"/>
    <mergeCell ref="H20:H21"/>
    <mergeCell ref="I20:I21"/>
    <mergeCell ref="K20:K21"/>
    <mergeCell ref="A22:A23"/>
    <mergeCell ref="B22:B23"/>
    <mergeCell ref="E22:E23"/>
    <mergeCell ref="H22:H23"/>
    <mergeCell ref="I22:I23"/>
    <mergeCell ref="K14:K15"/>
    <mergeCell ref="A16:A18"/>
    <mergeCell ref="B16:B18"/>
    <mergeCell ref="E16:F16"/>
    <mergeCell ref="H16:I16"/>
    <mergeCell ref="E17:E18"/>
    <mergeCell ref="H17:H18"/>
    <mergeCell ref="I17:I18"/>
    <mergeCell ref="K17:K18"/>
    <mergeCell ref="A13:A15"/>
    <mergeCell ref="B13:B15"/>
    <mergeCell ref="E13:F13"/>
    <mergeCell ref="H13:I13"/>
    <mergeCell ref="E14:E15"/>
    <mergeCell ref="H14:H15"/>
    <mergeCell ref="I14:I15"/>
    <mergeCell ref="K8:K9"/>
    <mergeCell ref="A10:A12"/>
    <mergeCell ref="B10:B12"/>
    <mergeCell ref="E10:F10"/>
    <mergeCell ref="H10:I10"/>
    <mergeCell ref="E11:E12"/>
    <mergeCell ref="H11:H12"/>
    <mergeCell ref="I11:I12"/>
    <mergeCell ref="K11:K12"/>
    <mergeCell ref="A7:A9"/>
    <mergeCell ref="B7:B9"/>
    <mergeCell ref="E7:F7"/>
    <mergeCell ref="H7:I7"/>
    <mergeCell ref="E8:E9"/>
    <mergeCell ref="H8:H9"/>
    <mergeCell ref="I8:I9"/>
    <mergeCell ref="K1:Q1"/>
    <mergeCell ref="K5:K6"/>
    <mergeCell ref="A3:A4"/>
    <mergeCell ref="B3:B4"/>
    <mergeCell ref="E3:E4"/>
    <mergeCell ref="H3:H4"/>
    <mergeCell ref="I3:I4"/>
    <mergeCell ref="K3:K4"/>
    <mergeCell ref="A5:A6"/>
    <mergeCell ref="B5:B6"/>
    <mergeCell ref="E5:E6"/>
    <mergeCell ref="H5:H6"/>
    <mergeCell ref="I5:I6"/>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rightToLeft="1" zoomScale="80" zoomScaleNormal="80" workbookViewId="0">
      <selection activeCell="B1" sqref="B1"/>
    </sheetView>
  </sheetViews>
  <sheetFormatPr defaultRowHeight="15" x14ac:dyDescent="0.25"/>
  <cols>
    <col min="1" max="1" width="32.5703125" customWidth="1"/>
    <col min="2" max="2" width="58" style="86" customWidth="1"/>
  </cols>
  <sheetData>
    <row r="1" spans="1:2" ht="31.5" customHeight="1" thickBot="1" x14ac:dyDescent="0.3">
      <c r="A1" s="82" t="s">
        <v>63</v>
      </c>
      <c r="B1" s="83" t="s">
        <v>193</v>
      </c>
    </row>
    <row r="2" spans="1:2" ht="31.5" customHeight="1" x14ac:dyDescent="0.25">
      <c r="A2" s="48" t="s">
        <v>72</v>
      </c>
      <c r="B2" s="84">
        <f>'آفتاب هشتم خور'!V5</f>
        <v>0</v>
      </c>
    </row>
    <row r="3" spans="1:2" ht="31.5" customHeight="1" x14ac:dyDescent="0.25">
      <c r="A3" s="48" t="s">
        <v>127</v>
      </c>
      <c r="B3" s="84">
        <f>میمه!V5</f>
        <v>0</v>
      </c>
    </row>
    <row r="4" spans="1:2" ht="31.5" customHeight="1" x14ac:dyDescent="0.25">
      <c r="A4" s="48" t="s">
        <v>80</v>
      </c>
      <c r="B4" s="85">
        <v>0</v>
      </c>
    </row>
    <row r="5" spans="1:2" ht="31.5" customHeight="1" x14ac:dyDescent="0.25">
      <c r="A5" s="94" t="s">
        <v>163</v>
      </c>
      <c r="B5" s="85">
        <v>0</v>
      </c>
    </row>
    <row r="6" spans="1:2" ht="31.5" customHeight="1" x14ac:dyDescent="0.25">
      <c r="A6" s="94" t="s">
        <v>88</v>
      </c>
      <c r="B6" s="85">
        <v>0</v>
      </c>
    </row>
    <row r="7" spans="1:2" ht="31.5" customHeight="1" x14ac:dyDescent="0.25">
      <c r="A7" s="88" t="s">
        <v>164</v>
      </c>
      <c r="B7" s="84"/>
    </row>
    <row r="8" spans="1:2" ht="31.5" customHeight="1" x14ac:dyDescent="0.25">
      <c r="A8" s="48" t="s">
        <v>117</v>
      </c>
      <c r="B8" s="84">
        <f>'بهنیا تیران'!V5</f>
        <v>0</v>
      </c>
    </row>
    <row r="9" spans="1:2" ht="31.5" customHeight="1" x14ac:dyDescent="0.25">
      <c r="A9" s="94" t="s">
        <v>75</v>
      </c>
      <c r="B9" s="85">
        <f>حجتیه!V5</f>
        <v>0</v>
      </c>
    </row>
    <row r="10" spans="1:2" ht="31.5" customHeight="1" x14ac:dyDescent="0.25">
      <c r="A10" s="48" t="s">
        <v>130</v>
      </c>
      <c r="B10" s="84">
        <f>دهاقان!V5</f>
        <v>0</v>
      </c>
    </row>
    <row r="11" spans="1:2" ht="31.5" customHeight="1" x14ac:dyDescent="0.25">
      <c r="A11" s="48" t="s">
        <v>74</v>
      </c>
      <c r="B11" s="85">
        <f>سپاهان!V5</f>
        <v>0</v>
      </c>
    </row>
    <row r="12" spans="1:2" ht="31.5" customHeight="1" x14ac:dyDescent="0.25">
      <c r="A12" s="94" t="s">
        <v>92</v>
      </c>
      <c r="B12" s="85">
        <f>'شهید رجایی نجف آبد'!V5</f>
        <v>0</v>
      </c>
    </row>
    <row r="13" spans="1:2" ht="31.5" customHeight="1" x14ac:dyDescent="0.25">
      <c r="A13" s="48" t="s">
        <v>120</v>
      </c>
      <c r="B13" s="84">
        <f>'فاطمیه بادرود'!V5</f>
        <v>0</v>
      </c>
    </row>
    <row r="14" spans="1:2" ht="31.5" customHeight="1" x14ac:dyDescent="0.25">
      <c r="A14" s="48" t="s">
        <v>119</v>
      </c>
      <c r="B14" s="84">
        <f>نطنز!V5</f>
        <v>0</v>
      </c>
    </row>
    <row r="15" spans="1:2" ht="31.5" customHeight="1" x14ac:dyDescent="0.25">
      <c r="A15" s="48" t="s">
        <v>114</v>
      </c>
      <c r="B15" s="84">
        <f>'حشمتیه نائین'!V5</f>
        <v>0</v>
      </c>
    </row>
    <row r="16" spans="1:2" ht="31.5" customHeight="1" x14ac:dyDescent="0.25">
      <c r="A16" s="48" t="s">
        <v>128</v>
      </c>
      <c r="B16" s="84">
        <f>مدرس!V5</f>
        <v>0</v>
      </c>
    </row>
    <row r="17" spans="1:2" ht="31.5" customHeight="1" x14ac:dyDescent="0.25">
      <c r="A17" s="94" t="s">
        <v>161</v>
      </c>
      <c r="B17" s="85">
        <f>اصفهان!V5</f>
        <v>0</v>
      </c>
    </row>
    <row r="18" spans="1:2" ht="31.5" customHeight="1" x14ac:dyDescent="0.25">
      <c r="A18" s="48" t="s">
        <v>73</v>
      </c>
      <c r="B18" s="84">
        <f>خوانسار!V5</f>
        <v>0</v>
      </c>
    </row>
    <row r="19" spans="1:2" ht="31.5" customHeight="1" x14ac:dyDescent="0.25">
      <c r="A19" s="48" t="s">
        <v>125</v>
      </c>
      <c r="B19" s="84">
        <f>فریدونشهر!V5</f>
        <v>0</v>
      </c>
    </row>
    <row r="20" spans="1:2" ht="31.5" customHeight="1" x14ac:dyDescent="0.25">
      <c r="A20" s="48" t="s">
        <v>113</v>
      </c>
      <c r="B20" s="84">
        <f>اردستان!V5</f>
        <v>0</v>
      </c>
    </row>
    <row r="21" spans="1:2" ht="31.5" customHeight="1" x14ac:dyDescent="0.25">
      <c r="A21" s="48" t="s">
        <v>124</v>
      </c>
      <c r="B21" s="84">
        <f>'امام حسین گلپایگان'!V5</f>
        <v>0</v>
      </c>
    </row>
    <row r="22" spans="1:2" ht="31.5" customHeight="1" x14ac:dyDescent="0.25">
      <c r="A22" s="48" t="s">
        <v>108</v>
      </c>
      <c r="B22" s="84">
        <f>'زهرای زینبیه'!V5</f>
        <v>0</v>
      </c>
    </row>
    <row r="23" spans="1:2" ht="31.5" customHeight="1" x14ac:dyDescent="0.25">
      <c r="A23" s="48" t="s">
        <v>123</v>
      </c>
      <c r="B23" s="84">
        <f>'بیمارستان سیدالشهدا سمیرم'!V5</f>
        <v>0</v>
      </c>
    </row>
    <row r="24" spans="1:2" ht="31.5" customHeight="1" x14ac:dyDescent="0.25">
      <c r="A24" s="48" t="s">
        <v>109</v>
      </c>
      <c r="B24" s="84">
        <f>'بهشتی اصفهان'!V5</f>
        <v>0</v>
      </c>
    </row>
    <row r="25" spans="1:2" ht="31.5" customHeight="1" x14ac:dyDescent="0.25">
      <c r="A25" s="48" t="s">
        <v>107</v>
      </c>
      <c r="B25" s="84">
        <f>'کودکان امام حسین'!V5</f>
        <v>0</v>
      </c>
    </row>
    <row r="26" spans="1:2" ht="31.5" customHeight="1" x14ac:dyDescent="0.25">
      <c r="A26" s="48" t="s">
        <v>104</v>
      </c>
      <c r="B26" s="84">
        <f>فیض!V5</f>
        <v>0</v>
      </c>
    </row>
    <row r="27" spans="1:2" ht="31.5" customHeight="1" x14ac:dyDescent="0.25">
      <c r="A27" s="48" t="s">
        <v>84</v>
      </c>
      <c r="B27" s="85">
        <f>غرضی!V5</f>
        <v>0</v>
      </c>
    </row>
    <row r="28" spans="1:2" ht="31.5" customHeight="1" x14ac:dyDescent="0.25">
      <c r="A28" s="48" t="s">
        <v>129</v>
      </c>
      <c r="B28" s="84">
        <f>فریدن!V5</f>
        <v>0</v>
      </c>
    </row>
    <row r="29" spans="1:2" ht="31.5" customHeight="1" x14ac:dyDescent="0.25">
      <c r="A29" s="48" t="s">
        <v>122</v>
      </c>
      <c r="B29" s="84">
        <f>'9 دی منظریه'!V5</f>
        <v>0</v>
      </c>
    </row>
    <row r="30" spans="1:2" ht="31.5" customHeight="1" x14ac:dyDescent="0.25">
      <c r="A30" s="48" t="s">
        <v>165</v>
      </c>
      <c r="B30" s="85">
        <f>'فاطمه الزهرا نجف آباد'!V5</f>
        <v>0</v>
      </c>
    </row>
    <row r="31" spans="1:2" ht="31.5" customHeight="1" x14ac:dyDescent="0.25">
      <c r="A31" s="48" t="s">
        <v>79</v>
      </c>
      <c r="B31" s="85">
        <f>خانواده!V5</f>
        <v>0</v>
      </c>
    </row>
    <row r="32" spans="1:2" ht="31.5" customHeight="1" x14ac:dyDescent="0.25">
      <c r="A32" s="48" t="s">
        <v>77</v>
      </c>
      <c r="B32" s="85">
        <f>سینا!V5</f>
        <v>0</v>
      </c>
    </row>
    <row r="33" spans="1:2" ht="31.5" customHeight="1" x14ac:dyDescent="0.25">
      <c r="A33" s="48" t="s">
        <v>102</v>
      </c>
      <c r="B33" s="84">
        <f>'سوانح و سوختگی'!V5</f>
        <v>0</v>
      </c>
    </row>
    <row r="34" spans="1:2" ht="31.5" customHeight="1" x14ac:dyDescent="0.25">
      <c r="A34" s="48" t="s">
        <v>103</v>
      </c>
      <c r="B34" s="84">
        <f>فارابی!V5</f>
        <v>0</v>
      </c>
    </row>
    <row r="35" spans="1:2" ht="31.5" customHeight="1" x14ac:dyDescent="0.25">
      <c r="A35" s="48" t="s">
        <v>131</v>
      </c>
      <c r="B35" s="84">
        <f>شفا!V5</f>
        <v>0</v>
      </c>
    </row>
    <row r="36" spans="1:2" ht="31.5" customHeight="1" x14ac:dyDescent="0.25">
      <c r="A36" s="48" t="s">
        <v>110</v>
      </c>
      <c r="B36" s="84">
        <f>کاشانی!V5</f>
        <v>0</v>
      </c>
    </row>
    <row r="37" spans="1:2" ht="31.5" customHeight="1" x14ac:dyDescent="0.25">
      <c r="A37" s="59" t="s">
        <v>121</v>
      </c>
      <c r="B37" s="84">
        <f>'اشرفی خمینی شهر'!V5</f>
        <v>0</v>
      </c>
    </row>
    <row r="38" spans="1:2" ht="31.5" customHeight="1" x14ac:dyDescent="0.25">
      <c r="A38" s="96" t="s">
        <v>99</v>
      </c>
      <c r="B38" s="84">
        <f>'عیسی بن مریم'!V5</f>
        <v>0</v>
      </c>
    </row>
    <row r="39" spans="1:2" ht="31.5" customHeight="1" x14ac:dyDescent="0.25">
      <c r="A39" s="94" t="s">
        <v>159</v>
      </c>
      <c r="B39" s="85">
        <f>'بیمارستان شهید مطهری فولادشهر'!V5</f>
        <v>0</v>
      </c>
    </row>
    <row r="40" spans="1:2" ht="31.5" customHeight="1" x14ac:dyDescent="0.25">
      <c r="A40" s="48" t="s">
        <v>118</v>
      </c>
      <c r="B40" s="84">
        <f>'محمد رسول ا...(ص) مبارکه'!V5</f>
        <v>0</v>
      </c>
    </row>
    <row r="41" spans="1:2" ht="31.5" customHeight="1" x14ac:dyDescent="0.25">
      <c r="A41" s="48" t="s">
        <v>132</v>
      </c>
      <c r="B41" s="84">
        <f>'گلدیس شاهین شهر'!V5</f>
        <v>0</v>
      </c>
    </row>
    <row r="42" spans="1:2" ht="31.5" customHeight="1" x14ac:dyDescent="0.25">
      <c r="A42" s="48" t="s">
        <v>111</v>
      </c>
      <c r="B42" s="84"/>
    </row>
    <row r="43" spans="1:2" ht="31.5" customHeight="1" x14ac:dyDescent="0.25">
      <c r="A43" s="94" t="s">
        <v>86</v>
      </c>
      <c r="B43" s="85">
        <f>'زهرای مرضیه'!V5</f>
        <v>0</v>
      </c>
    </row>
    <row r="44" spans="1:2" ht="31.5" customHeight="1" x14ac:dyDescent="0.25">
      <c r="A44" s="94" t="s">
        <v>162</v>
      </c>
      <c r="B44" s="85">
        <f>'امیرالمومنین اصفهان'!V5</f>
        <v>0</v>
      </c>
    </row>
    <row r="45" spans="1:2" ht="31.5" customHeight="1" x14ac:dyDescent="0.25">
      <c r="A45" s="48" t="s">
        <v>78</v>
      </c>
      <c r="B45" s="85">
        <f>سعدی!V5</f>
        <v>0</v>
      </c>
    </row>
    <row r="46" spans="1:2" ht="31.5" customHeight="1" x14ac:dyDescent="0.25">
      <c r="A46" s="48" t="s">
        <v>106</v>
      </c>
      <c r="B46" s="84">
        <f>امین!V5</f>
        <v>0</v>
      </c>
    </row>
    <row r="47" spans="1:2" ht="31.5" customHeight="1" x14ac:dyDescent="0.25">
      <c r="A47" s="48" t="s">
        <v>116</v>
      </c>
      <c r="B47" s="84">
        <f>'شهدای لنجان'!V5</f>
        <v>0</v>
      </c>
    </row>
    <row r="48" spans="1:2" ht="31.5" customHeight="1" x14ac:dyDescent="0.25">
      <c r="A48" s="48" t="s">
        <v>112</v>
      </c>
      <c r="B48" s="84">
        <f>'امیرالمومنین شهرضا'!V5</f>
        <v>0</v>
      </c>
    </row>
    <row r="49" spans="1:2" ht="31.5" customHeight="1" x14ac:dyDescent="0.25">
      <c r="A49" s="48" t="s">
        <v>115</v>
      </c>
      <c r="B49" s="84">
        <f>فلاورجان!V5</f>
        <v>0</v>
      </c>
    </row>
    <row r="50" spans="1:2" ht="31.5" customHeight="1" x14ac:dyDescent="0.25">
      <c r="A50" s="54" t="s">
        <v>100</v>
      </c>
      <c r="B50" s="84">
        <f>امبد!V5</f>
        <v>0</v>
      </c>
    </row>
    <row r="51" spans="1:2" ht="31.5" customHeight="1" thickBot="1" x14ac:dyDescent="0.3">
      <c r="A51" s="95" t="s">
        <v>126</v>
      </c>
      <c r="B51" s="84">
        <f>منتظری!V5</f>
        <v>0</v>
      </c>
    </row>
    <row r="52" spans="1:2" ht="31.5" customHeight="1" thickBot="1" x14ac:dyDescent="0.3">
      <c r="A52" s="87" t="s">
        <v>93</v>
      </c>
      <c r="B52" s="85">
        <f>صدوقی!V5</f>
        <v>0</v>
      </c>
    </row>
    <row r="53" spans="1:2" ht="31.5" customHeight="1" thickBot="1" x14ac:dyDescent="0.3">
      <c r="A53" s="95" t="s">
        <v>101</v>
      </c>
      <c r="B53" s="84">
        <f>الزهرا!V5</f>
        <v>0</v>
      </c>
    </row>
    <row r="54" spans="1:2" ht="31.5" customHeight="1" thickBot="1" x14ac:dyDescent="0.3">
      <c r="A54" s="87" t="s">
        <v>160</v>
      </c>
      <c r="B54" s="85">
        <f>عسگریه!V5</f>
        <v>0</v>
      </c>
    </row>
    <row r="55" spans="1:2" ht="31.5" customHeight="1" thickBot="1" x14ac:dyDescent="0.3">
      <c r="A55" s="95" t="s">
        <v>83</v>
      </c>
      <c r="B55" s="85">
        <f>شریعتی!V5</f>
        <v>0</v>
      </c>
    </row>
    <row r="56" spans="1:2" ht="31.5" customHeight="1" thickBot="1" x14ac:dyDescent="0.3">
      <c r="A56" s="95" t="s">
        <v>105</v>
      </c>
      <c r="B56" s="84">
        <f>'نور و علی اصغر'!V5</f>
        <v>0</v>
      </c>
    </row>
    <row r="57" spans="1:2" ht="31.5" customHeight="1" thickBot="1" x14ac:dyDescent="0.3">
      <c r="A57" s="95" t="s">
        <v>81</v>
      </c>
      <c r="B57" s="85">
        <f>'بیمارستان میلاد اصفهان'!V5</f>
        <v>0</v>
      </c>
    </row>
    <row r="58" spans="1:2" ht="31.5" customHeight="1" thickBot="1" x14ac:dyDescent="0.3">
      <c r="A58" s="99" t="s">
        <v>167</v>
      </c>
      <c r="B58" s="97">
        <f>SUM(B54:B57)</f>
        <v>0</v>
      </c>
    </row>
    <row r="59" spans="1:2" ht="31.5" customHeight="1" thickBot="1" x14ac:dyDescent="0.3">
      <c r="A59" s="101" t="s">
        <v>133</v>
      </c>
      <c r="B59" s="98">
        <f>'جمع دانشگاهی'!V5</f>
        <v>0</v>
      </c>
    </row>
    <row r="60" spans="1:2" ht="31.5" customHeight="1" thickBot="1" x14ac:dyDescent="0.3">
      <c r="A60" s="101" t="s">
        <v>168</v>
      </c>
      <c r="B60" s="97">
        <f>SUM(B57:B59)</f>
        <v>0</v>
      </c>
    </row>
    <row r="61" spans="1:2" ht="31.5" customHeight="1" thickBot="1" x14ac:dyDescent="0.3">
      <c r="A61" s="100" t="s">
        <v>171</v>
      </c>
      <c r="B61" s="97">
        <f>B37+B44+B48+B55+B60</f>
        <v>0</v>
      </c>
    </row>
    <row r="62" spans="1:2" ht="21" thickBot="1" x14ac:dyDescent="0.3">
      <c r="A62" s="102" t="s">
        <v>169</v>
      </c>
      <c r="B62" s="97">
        <f>SUM(B56:B61)</f>
        <v>0</v>
      </c>
    </row>
    <row r="63" spans="1:2" ht="21" thickBot="1" x14ac:dyDescent="0.3">
      <c r="A63" s="100" t="s">
        <v>82</v>
      </c>
      <c r="B63" s="97">
        <f>SUM(B57:B62)</f>
        <v>0</v>
      </c>
    </row>
  </sheetData>
  <sortState ref="A2:B63">
    <sortCondition ref="B2:B63"/>
  </sortState>
  <pageMargins left="0.7" right="0.7" top="0.75" bottom="0.75" header="0.3" footer="0.3"/>
  <pageSetup orientation="portrait" verticalDpi="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60" zoomScaleNormal="60" workbookViewId="0">
      <pane ySplit="1" topLeftCell="A2" activePane="bottomLeft" state="frozen"/>
      <selection activeCell="C33" sqref="A33:XFD49"/>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G3+D3</f>
        <v>0</v>
      </c>
      <c r="K3" s="131" t="s">
        <v>6</v>
      </c>
      <c r="L3" s="60" t="e">
        <f>(J3/J4)*50</f>
        <v>#DIV/0!</v>
      </c>
      <c r="M3" s="28"/>
      <c r="N3" s="131" t="s">
        <v>6</v>
      </c>
      <c r="O3" s="23" t="e">
        <f>(M3/M4)*50</f>
        <v>#DIV/0!</v>
      </c>
      <c r="P3" s="28"/>
      <c r="Q3" s="131" t="s">
        <v>6</v>
      </c>
      <c r="R3" s="138" t="e">
        <f>(P3/P4)*50</f>
        <v>#DIV/0!</v>
      </c>
      <c r="S3" s="104">
        <f t="shared" ref="S3:S4" si="0">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ref="J4:J31" si="1">G4+D4</f>
        <v>0</v>
      </c>
      <c r="K4" s="134"/>
      <c r="L4" s="24"/>
      <c r="M4" s="28"/>
      <c r="N4" s="134"/>
      <c r="O4" s="24"/>
      <c r="P4" s="28"/>
      <c r="Q4" s="134"/>
      <c r="R4" s="139"/>
      <c r="S4" s="104">
        <f t="shared" si="0"/>
        <v>0</v>
      </c>
      <c r="T4" s="142"/>
      <c r="U4" s="110"/>
      <c r="V4" s="108">
        <f>S4+J4</f>
        <v>0</v>
      </c>
      <c r="W4" s="142"/>
      <c r="X4" s="24"/>
    </row>
    <row r="5" spans="1:24" ht="49.5" customHeight="1" x14ac:dyDescent="0.25">
      <c r="A5" s="135">
        <v>2</v>
      </c>
      <c r="B5" s="157" t="s">
        <v>7</v>
      </c>
      <c r="C5" s="3" t="s">
        <v>8</v>
      </c>
      <c r="D5" s="28"/>
      <c r="E5" s="131" t="s">
        <v>10</v>
      </c>
      <c r="F5" s="23" t="e">
        <f>(D5/D6)*100</f>
        <v>#DIV/0!</v>
      </c>
      <c r="G5" s="28"/>
      <c r="H5" s="131" t="s">
        <v>10</v>
      </c>
      <c r="I5" s="131" t="e">
        <f>(G5/G6)*100</f>
        <v>#DIV/0!</v>
      </c>
      <c r="J5" s="104">
        <f>G5+D5</f>
        <v>0</v>
      </c>
      <c r="K5" s="131" t="s">
        <v>10</v>
      </c>
      <c r="L5" s="60" t="e">
        <f>(J5/J6)*100</f>
        <v>#DIV/0!</v>
      </c>
      <c r="M5" s="28"/>
      <c r="N5" s="131" t="s">
        <v>10</v>
      </c>
      <c r="O5" s="23" t="e">
        <f>(M5/M6)*100</f>
        <v>#DIV/0!</v>
      </c>
      <c r="P5" s="28"/>
      <c r="Q5" s="131" t="s">
        <v>10</v>
      </c>
      <c r="R5" s="138" t="e">
        <f>(P5/P6)*100</f>
        <v>#DIV/0!</v>
      </c>
      <c r="S5" s="104">
        <f>P5+M5</f>
        <v>0</v>
      </c>
      <c r="T5" s="141" t="s">
        <v>10</v>
      </c>
      <c r="U5" s="109" t="e">
        <f>(S5/S6)*100</f>
        <v>#DIV/0!</v>
      </c>
      <c r="V5" s="108">
        <f>S5+J5</f>
        <v>0</v>
      </c>
      <c r="W5" s="141" t="s">
        <v>10</v>
      </c>
      <c r="X5" s="60" t="e">
        <f>(V5/V6)*100</f>
        <v>#DIV/0!</v>
      </c>
    </row>
    <row r="6" spans="1:24" ht="44.25" customHeight="1" x14ac:dyDescent="0.25">
      <c r="A6" s="136"/>
      <c r="B6" s="157"/>
      <c r="C6" s="4" t="s">
        <v>9</v>
      </c>
      <c r="D6" s="28"/>
      <c r="E6" s="134"/>
      <c r="F6" s="24"/>
      <c r="G6" s="28"/>
      <c r="H6" s="134"/>
      <c r="I6" s="134"/>
      <c r="J6" s="104">
        <f t="shared" si="1"/>
        <v>0</v>
      </c>
      <c r="K6" s="134"/>
      <c r="L6" s="60"/>
      <c r="M6" s="28"/>
      <c r="N6" s="134"/>
      <c r="O6" s="24"/>
      <c r="P6" s="28"/>
      <c r="Q6" s="134"/>
      <c r="R6" s="139"/>
      <c r="S6" s="104">
        <f t="shared" ref="S6:S31" si="2">P6+M6</f>
        <v>0</v>
      </c>
      <c r="T6" s="142"/>
      <c r="U6" s="109"/>
      <c r="V6" s="108">
        <f t="shared" ref="V6:V31" si="3">S6+J6</f>
        <v>0</v>
      </c>
      <c r="W6" s="142"/>
      <c r="X6" s="60"/>
    </row>
    <row r="7" spans="1:24" ht="42" customHeight="1" x14ac:dyDescent="0.25">
      <c r="A7" s="135">
        <v>3</v>
      </c>
      <c r="B7" s="130" t="s">
        <v>11</v>
      </c>
      <c r="C7" s="19" t="s">
        <v>39</v>
      </c>
      <c r="D7" s="28"/>
      <c r="E7" s="133" t="s">
        <v>47</v>
      </c>
      <c r="F7" s="133"/>
      <c r="G7" s="28"/>
      <c r="H7" s="133" t="s">
        <v>47</v>
      </c>
      <c r="I7" s="133"/>
      <c r="J7" s="104">
        <f t="shared" si="1"/>
        <v>0</v>
      </c>
      <c r="K7" s="25" t="s">
        <v>47</v>
      </c>
      <c r="L7" s="60"/>
      <c r="M7" s="28"/>
      <c r="N7" s="133" t="s">
        <v>47</v>
      </c>
      <c r="O7" s="133"/>
      <c r="P7" s="28"/>
      <c r="Q7" s="133" t="s">
        <v>47</v>
      </c>
      <c r="R7" s="137"/>
      <c r="S7" s="104">
        <f t="shared" si="2"/>
        <v>0</v>
      </c>
      <c r="T7" s="106" t="s">
        <v>47</v>
      </c>
      <c r="U7" s="109"/>
      <c r="V7" s="108">
        <f t="shared" si="3"/>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1"/>
        <v>0</v>
      </c>
      <c r="K8" s="132" t="s">
        <v>14</v>
      </c>
      <c r="L8" s="60" t="e">
        <f>(J8/J9)*100</f>
        <v>#DIV/0!</v>
      </c>
      <c r="M8" s="28"/>
      <c r="N8" s="132" t="s">
        <v>14</v>
      </c>
      <c r="O8" s="23" t="e">
        <f>(M8/M9)*100</f>
        <v>#DIV/0!</v>
      </c>
      <c r="P8" s="28"/>
      <c r="Q8" s="132" t="s">
        <v>14</v>
      </c>
      <c r="R8" s="138" t="e">
        <f>(P8/P9)*100</f>
        <v>#DIV/0!</v>
      </c>
      <c r="S8" s="104">
        <f t="shared" si="2"/>
        <v>0</v>
      </c>
      <c r="T8" s="145" t="s">
        <v>14</v>
      </c>
      <c r="U8" s="109" t="e">
        <f>(S8/S9)*100</f>
        <v>#DIV/0!</v>
      </c>
      <c r="V8" s="108">
        <f t="shared" si="3"/>
        <v>0</v>
      </c>
      <c r="W8" s="145" t="s">
        <v>14</v>
      </c>
      <c r="X8" s="60" t="e">
        <f>(V8/V9)*100</f>
        <v>#DIV/0!</v>
      </c>
    </row>
    <row r="9" spans="1:24" ht="38.25" customHeight="1" x14ac:dyDescent="0.25">
      <c r="A9" s="136"/>
      <c r="B9" s="130"/>
      <c r="C9" s="4" t="s">
        <v>13</v>
      </c>
      <c r="D9" s="28"/>
      <c r="E9" s="134"/>
      <c r="F9" s="24"/>
      <c r="G9" s="28"/>
      <c r="H9" s="134"/>
      <c r="I9" s="134"/>
      <c r="J9" s="104">
        <f t="shared" si="1"/>
        <v>0</v>
      </c>
      <c r="K9" s="134"/>
      <c r="L9" s="60"/>
      <c r="M9" s="28"/>
      <c r="N9" s="134"/>
      <c r="O9" s="24"/>
      <c r="P9" s="28"/>
      <c r="Q9" s="134"/>
      <c r="R9" s="139"/>
      <c r="S9" s="104">
        <f t="shared" si="2"/>
        <v>0</v>
      </c>
      <c r="T9" s="142"/>
      <c r="U9" s="109"/>
      <c r="V9" s="108">
        <f t="shared" si="3"/>
        <v>0</v>
      </c>
      <c r="W9" s="142"/>
      <c r="X9" s="60"/>
    </row>
    <row r="10" spans="1:24" ht="58.5" customHeight="1" x14ac:dyDescent="0.25">
      <c r="A10" s="135">
        <v>4</v>
      </c>
      <c r="B10" s="150" t="s">
        <v>15</v>
      </c>
      <c r="C10" s="19" t="s">
        <v>40</v>
      </c>
      <c r="D10" s="28"/>
      <c r="E10" s="133" t="s">
        <v>48</v>
      </c>
      <c r="F10" s="133"/>
      <c r="G10" s="28"/>
      <c r="H10" s="133" t="s">
        <v>48</v>
      </c>
      <c r="I10" s="133"/>
      <c r="J10" s="104">
        <f t="shared" si="1"/>
        <v>0</v>
      </c>
      <c r="K10" s="25" t="s">
        <v>48</v>
      </c>
      <c r="L10" s="60"/>
      <c r="M10" s="28"/>
      <c r="N10" s="133" t="s">
        <v>48</v>
      </c>
      <c r="O10" s="133"/>
      <c r="P10" s="28"/>
      <c r="Q10" s="133" t="s">
        <v>48</v>
      </c>
      <c r="R10" s="137"/>
      <c r="S10" s="104">
        <f t="shared" si="2"/>
        <v>0</v>
      </c>
      <c r="T10" s="106" t="s">
        <v>48</v>
      </c>
      <c r="U10" s="109"/>
      <c r="V10" s="108">
        <f t="shared" si="3"/>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1"/>
        <v>0</v>
      </c>
      <c r="K11" s="132" t="s">
        <v>18</v>
      </c>
      <c r="L11" s="60" t="e">
        <f>(J11/J12)*100</f>
        <v>#DIV/0!</v>
      </c>
      <c r="M11" s="28"/>
      <c r="N11" s="132" t="s">
        <v>18</v>
      </c>
      <c r="O11" s="23" t="e">
        <f>(M11/M12)*100</f>
        <v>#DIV/0!</v>
      </c>
      <c r="P11" s="28"/>
      <c r="Q11" s="132" t="s">
        <v>18</v>
      </c>
      <c r="R11" s="138" t="e">
        <f>(P11/P12)*100</f>
        <v>#DIV/0!</v>
      </c>
      <c r="S11" s="104">
        <f t="shared" si="2"/>
        <v>0</v>
      </c>
      <c r="T11" s="145" t="s">
        <v>18</v>
      </c>
      <c r="U11" s="109" t="e">
        <f>(S11/S12)*100</f>
        <v>#DIV/0!</v>
      </c>
      <c r="V11" s="108">
        <f t="shared" si="3"/>
        <v>0</v>
      </c>
      <c r="W11" s="145" t="s">
        <v>18</v>
      </c>
      <c r="X11" s="60" t="e">
        <f>(V11/V12)*100</f>
        <v>#DIV/0!</v>
      </c>
    </row>
    <row r="12" spans="1:24" ht="58.5" customHeight="1" x14ac:dyDescent="0.25">
      <c r="A12" s="136"/>
      <c r="B12" s="152"/>
      <c r="C12" s="4" t="s">
        <v>17</v>
      </c>
      <c r="D12" s="28"/>
      <c r="E12" s="134"/>
      <c r="F12" s="24"/>
      <c r="G12" s="28"/>
      <c r="H12" s="134"/>
      <c r="I12" s="134"/>
      <c r="J12" s="104">
        <f t="shared" si="1"/>
        <v>0</v>
      </c>
      <c r="K12" s="134"/>
      <c r="L12" s="60"/>
      <c r="M12" s="28"/>
      <c r="N12" s="134"/>
      <c r="O12" s="24"/>
      <c r="P12" s="28"/>
      <c r="Q12" s="134"/>
      <c r="R12" s="139"/>
      <c r="S12" s="104">
        <f t="shared" si="2"/>
        <v>0</v>
      </c>
      <c r="T12" s="142"/>
      <c r="U12" s="109"/>
      <c r="V12" s="108">
        <f t="shared" si="3"/>
        <v>0</v>
      </c>
      <c r="W12" s="142"/>
      <c r="X12" s="60"/>
    </row>
    <row r="13" spans="1:24" ht="41.25" customHeight="1" x14ac:dyDescent="0.25">
      <c r="A13" s="135">
        <v>5</v>
      </c>
      <c r="B13" s="150" t="s">
        <v>19</v>
      </c>
      <c r="C13" s="19" t="s">
        <v>41</v>
      </c>
      <c r="D13" s="28"/>
      <c r="E13" s="133" t="s">
        <v>49</v>
      </c>
      <c r="F13" s="133"/>
      <c r="G13" s="28"/>
      <c r="H13" s="133" t="s">
        <v>49</v>
      </c>
      <c r="I13" s="133"/>
      <c r="J13" s="104">
        <f t="shared" si="1"/>
        <v>0</v>
      </c>
      <c r="K13" s="25" t="s">
        <v>49</v>
      </c>
      <c r="L13" s="60"/>
      <c r="M13" s="28"/>
      <c r="N13" s="133" t="s">
        <v>49</v>
      </c>
      <c r="O13" s="133"/>
      <c r="P13" s="28"/>
      <c r="Q13" s="133" t="s">
        <v>49</v>
      </c>
      <c r="R13" s="137"/>
      <c r="S13" s="104">
        <f t="shared" si="2"/>
        <v>0</v>
      </c>
      <c r="T13" s="106" t="s">
        <v>49</v>
      </c>
      <c r="U13" s="109"/>
      <c r="V13" s="108">
        <f t="shared" si="3"/>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1"/>
        <v>0</v>
      </c>
      <c r="K14" s="132" t="s">
        <v>22</v>
      </c>
      <c r="L14" s="60" t="e">
        <f>(J14/J15)*100</f>
        <v>#DIV/0!</v>
      </c>
      <c r="M14" s="28"/>
      <c r="N14" s="132" t="s">
        <v>22</v>
      </c>
      <c r="O14" s="23" t="e">
        <f>(M14/M15)*100</f>
        <v>#DIV/0!</v>
      </c>
      <c r="P14" s="28"/>
      <c r="Q14" s="132" t="s">
        <v>22</v>
      </c>
      <c r="R14" s="138" t="e">
        <f>(P14/P15)*100</f>
        <v>#DIV/0!</v>
      </c>
      <c r="S14" s="104">
        <f t="shared" si="2"/>
        <v>0</v>
      </c>
      <c r="T14" s="145" t="s">
        <v>22</v>
      </c>
      <c r="U14" s="109" t="e">
        <f>(S14/S15)*100</f>
        <v>#DIV/0!</v>
      </c>
      <c r="V14" s="108">
        <f t="shared" si="3"/>
        <v>0</v>
      </c>
      <c r="W14" s="145" t="s">
        <v>22</v>
      </c>
      <c r="X14" s="60" t="e">
        <f>(V14/V15)*100</f>
        <v>#DIV/0!</v>
      </c>
    </row>
    <row r="15" spans="1:24" ht="39.75" customHeight="1" x14ac:dyDescent="0.25">
      <c r="A15" s="136"/>
      <c r="B15" s="152"/>
      <c r="C15" s="4" t="s">
        <v>21</v>
      </c>
      <c r="D15" s="28"/>
      <c r="E15" s="134"/>
      <c r="F15" s="24"/>
      <c r="G15" s="28"/>
      <c r="H15" s="134"/>
      <c r="I15" s="134"/>
      <c r="J15" s="104">
        <f t="shared" si="1"/>
        <v>0</v>
      </c>
      <c r="K15" s="134"/>
      <c r="L15" s="60"/>
      <c r="M15" s="28"/>
      <c r="N15" s="134"/>
      <c r="O15" s="24"/>
      <c r="P15" s="28"/>
      <c r="Q15" s="134"/>
      <c r="R15" s="139"/>
      <c r="S15" s="104">
        <f t="shared" si="2"/>
        <v>0</v>
      </c>
      <c r="T15" s="142"/>
      <c r="U15" s="109"/>
      <c r="V15" s="108">
        <f t="shared" si="3"/>
        <v>0</v>
      </c>
      <c r="W15" s="142"/>
      <c r="X15" s="60"/>
    </row>
    <row r="16" spans="1:24" ht="33.75" customHeight="1" x14ac:dyDescent="0.25">
      <c r="A16" s="135">
        <v>6</v>
      </c>
      <c r="B16" s="150" t="s">
        <v>23</v>
      </c>
      <c r="C16" s="19" t="s">
        <v>44</v>
      </c>
      <c r="D16" s="28"/>
      <c r="E16" s="133" t="s">
        <v>50</v>
      </c>
      <c r="F16" s="133"/>
      <c r="G16" s="28"/>
      <c r="H16" s="133" t="s">
        <v>50</v>
      </c>
      <c r="I16" s="133"/>
      <c r="J16" s="104">
        <f t="shared" si="1"/>
        <v>0</v>
      </c>
      <c r="K16" s="25" t="s">
        <v>50</v>
      </c>
      <c r="L16" s="60"/>
      <c r="M16" s="28"/>
      <c r="N16" s="133" t="s">
        <v>50</v>
      </c>
      <c r="O16" s="133"/>
      <c r="P16" s="28"/>
      <c r="Q16" s="133" t="s">
        <v>50</v>
      </c>
      <c r="R16" s="137"/>
      <c r="S16" s="104">
        <f t="shared" si="2"/>
        <v>0</v>
      </c>
      <c r="T16" s="106" t="s">
        <v>50</v>
      </c>
      <c r="U16" s="109"/>
      <c r="V16" s="108">
        <f t="shared" si="3"/>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1"/>
        <v>0</v>
      </c>
      <c r="K17" s="131" t="s">
        <v>26</v>
      </c>
      <c r="L17" s="60" t="e">
        <f>(J17/J18)*100</f>
        <v>#DIV/0!</v>
      </c>
      <c r="M17" s="28"/>
      <c r="N17" s="131" t="s">
        <v>26</v>
      </c>
      <c r="O17" s="23" t="e">
        <f>(M17/M18)*100</f>
        <v>#DIV/0!</v>
      </c>
      <c r="P17" s="28"/>
      <c r="Q17" s="131" t="s">
        <v>26</v>
      </c>
      <c r="R17" s="138" t="e">
        <f>(P17/P18)*100</f>
        <v>#DIV/0!</v>
      </c>
      <c r="S17" s="104">
        <f t="shared" si="2"/>
        <v>0</v>
      </c>
      <c r="T17" s="141" t="s">
        <v>26</v>
      </c>
      <c r="U17" s="109" t="e">
        <f>(S17/S18)*100</f>
        <v>#DIV/0!</v>
      </c>
      <c r="V17" s="108">
        <f t="shared" si="3"/>
        <v>0</v>
      </c>
      <c r="W17" s="141" t="s">
        <v>26</v>
      </c>
      <c r="X17" s="60" t="e">
        <f>(V17/V18)*100</f>
        <v>#DIV/0!</v>
      </c>
    </row>
    <row r="18" spans="1:24" ht="42.75" customHeight="1" x14ac:dyDescent="0.25">
      <c r="A18" s="136"/>
      <c r="B18" s="152"/>
      <c r="C18" s="4" t="s">
        <v>25</v>
      </c>
      <c r="D18" s="28"/>
      <c r="E18" s="134"/>
      <c r="F18" s="24"/>
      <c r="G18" s="28"/>
      <c r="H18" s="134"/>
      <c r="I18" s="134"/>
      <c r="J18" s="104">
        <f t="shared" si="1"/>
        <v>0</v>
      </c>
      <c r="K18" s="134"/>
      <c r="L18" s="60"/>
      <c r="M18" s="28"/>
      <c r="N18" s="134"/>
      <c r="O18" s="24"/>
      <c r="P18" s="28"/>
      <c r="Q18" s="134"/>
      <c r="R18" s="139"/>
      <c r="S18" s="104">
        <f t="shared" si="2"/>
        <v>0</v>
      </c>
      <c r="T18" s="142"/>
      <c r="U18" s="109"/>
      <c r="V18" s="108">
        <f t="shared" si="3"/>
        <v>0</v>
      </c>
      <c r="W18" s="142"/>
      <c r="X18" s="60"/>
    </row>
    <row r="19" spans="1:24" ht="58.5" customHeight="1" x14ac:dyDescent="0.25">
      <c r="A19" s="135">
        <v>7</v>
      </c>
      <c r="B19" s="150" t="s">
        <v>27</v>
      </c>
      <c r="C19" s="20" t="s">
        <v>42</v>
      </c>
      <c r="D19" s="28"/>
      <c r="E19" s="143" t="s">
        <v>51</v>
      </c>
      <c r="F19" s="143"/>
      <c r="G19" s="28"/>
      <c r="H19" s="143" t="s">
        <v>51</v>
      </c>
      <c r="I19" s="143"/>
      <c r="J19" s="104">
        <f t="shared" si="1"/>
        <v>0</v>
      </c>
      <c r="K19" s="26" t="s">
        <v>51</v>
      </c>
      <c r="L19" s="60"/>
      <c r="M19" s="28"/>
      <c r="N19" s="143" t="s">
        <v>51</v>
      </c>
      <c r="O19" s="143"/>
      <c r="P19" s="28"/>
      <c r="Q19" s="143" t="s">
        <v>51</v>
      </c>
      <c r="R19" s="144"/>
      <c r="S19" s="104">
        <f t="shared" si="2"/>
        <v>0</v>
      </c>
      <c r="T19" s="107" t="s">
        <v>51</v>
      </c>
      <c r="U19" s="109"/>
      <c r="V19" s="108">
        <f t="shared" si="3"/>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1"/>
        <v>0</v>
      </c>
      <c r="K20" s="133" t="s">
        <v>30</v>
      </c>
      <c r="L20" s="60" t="e">
        <f>(J20/J21)*100</f>
        <v>#DIV/0!</v>
      </c>
      <c r="M20" s="28"/>
      <c r="N20" s="133" t="s">
        <v>30</v>
      </c>
      <c r="O20" s="23" t="e">
        <f>(M20/M21)*100</f>
        <v>#DIV/0!</v>
      </c>
      <c r="P20" s="28"/>
      <c r="Q20" s="133" t="s">
        <v>30</v>
      </c>
      <c r="R20" s="138" t="e">
        <f>(P20/P21)*100</f>
        <v>#DIV/0!</v>
      </c>
      <c r="S20" s="104">
        <f t="shared" si="2"/>
        <v>0</v>
      </c>
      <c r="T20" s="140" t="s">
        <v>30</v>
      </c>
      <c r="U20" s="109" t="e">
        <f>(S20/S21)*100</f>
        <v>#DIV/0!</v>
      </c>
      <c r="V20" s="108">
        <f t="shared" si="3"/>
        <v>0</v>
      </c>
      <c r="W20" s="140" t="s">
        <v>30</v>
      </c>
      <c r="X20" s="60" t="e">
        <f>(V20/V21)*100</f>
        <v>#DIV/0!</v>
      </c>
    </row>
    <row r="21" spans="1:24" ht="58.5" customHeight="1" x14ac:dyDescent="0.25">
      <c r="A21" s="136"/>
      <c r="B21" s="152"/>
      <c r="C21" s="4" t="s">
        <v>29</v>
      </c>
      <c r="D21" s="28"/>
      <c r="E21" s="133"/>
      <c r="F21" s="24"/>
      <c r="G21" s="28"/>
      <c r="H21" s="133"/>
      <c r="I21" s="134"/>
      <c r="J21" s="104">
        <f t="shared" si="1"/>
        <v>0</v>
      </c>
      <c r="K21" s="133"/>
      <c r="L21" s="60"/>
      <c r="M21" s="28"/>
      <c r="N21" s="133"/>
      <c r="O21" s="24"/>
      <c r="P21" s="28"/>
      <c r="Q21" s="133"/>
      <c r="R21" s="139"/>
      <c r="S21" s="104">
        <f t="shared" si="2"/>
        <v>0</v>
      </c>
      <c r="T21" s="140"/>
      <c r="U21" s="109"/>
      <c r="V21" s="108">
        <f t="shared" si="3"/>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1"/>
        <v>0</v>
      </c>
      <c r="K22" s="131" t="s">
        <v>65</v>
      </c>
      <c r="L22" s="60" t="e">
        <f>(J22/J23)*100</f>
        <v>#DIV/0!</v>
      </c>
      <c r="M22" s="28"/>
      <c r="N22" s="131" t="s">
        <v>65</v>
      </c>
      <c r="O22" s="23" t="e">
        <f>(M22/M23)*100</f>
        <v>#DIV/0!</v>
      </c>
      <c r="P22" s="28"/>
      <c r="Q22" s="131" t="s">
        <v>65</v>
      </c>
      <c r="R22" s="138" t="e">
        <f>(P22/P23)*100</f>
        <v>#DIV/0!</v>
      </c>
      <c r="S22" s="104">
        <f t="shared" si="2"/>
        <v>0</v>
      </c>
      <c r="T22" s="141" t="s">
        <v>65</v>
      </c>
      <c r="U22" s="109" t="e">
        <f>(S22/S23)*100</f>
        <v>#DIV/0!</v>
      </c>
      <c r="V22" s="108">
        <f t="shared" si="3"/>
        <v>0</v>
      </c>
      <c r="W22" s="141" t="s">
        <v>65</v>
      </c>
      <c r="X22" s="60" t="e">
        <f>(V22/V23)*100</f>
        <v>#DIV/0!</v>
      </c>
    </row>
    <row r="23" spans="1:24" ht="58.5" customHeight="1" x14ac:dyDescent="0.25">
      <c r="A23" s="136"/>
      <c r="B23" s="149"/>
      <c r="C23" s="4" t="s">
        <v>32</v>
      </c>
      <c r="D23" s="28"/>
      <c r="E23" s="134"/>
      <c r="F23" s="24"/>
      <c r="G23" s="28"/>
      <c r="H23" s="134"/>
      <c r="I23" s="134"/>
      <c r="J23" s="104">
        <f t="shared" si="1"/>
        <v>0</v>
      </c>
      <c r="K23" s="134"/>
      <c r="L23" s="60"/>
      <c r="M23" s="28"/>
      <c r="N23" s="134"/>
      <c r="O23" s="24"/>
      <c r="P23" s="28"/>
      <c r="Q23" s="134"/>
      <c r="R23" s="139"/>
      <c r="S23" s="104">
        <f t="shared" si="2"/>
        <v>0</v>
      </c>
      <c r="T23" s="142"/>
      <c r="U23" s="109"/>
      <c r="V23" s="108">
        <f t="shared" si="3"/>
        <v>0</v>
      </c>
      <c r="W23" s="142"/>
      <c r="X23" s="60"/>
    </row>
    <row r="24" spans="1:24" ht="58.5" customHeight="1" x14ac:dyDescent="0.25">
      <c r="A24" s="135">
        <v>9</v>
      </c>
      <c r="B24" s="147" t="s">
        <v>33</v>
      </c>
      <c r="C24" s="19" t="s">
        <v>43</v>
      </c>
      <c r="D24" s="28"/>
      <c r="E24" s="133" t="s">
        <v>52</v>
      </c>
      <c r="F24" s="133"/>
      <c r="G24" s="28"/>
      <c r="H24" s="133" t="s">
        <v>52</v>
      </c>
      <c r="I24" s="133"/>
      <c r="J24" s="104">
        <f t="shared" si="1"/>
        <v>0</v>
      </c>
      <c r="K24" s="25" t="s">
        <v>52</v>
      </c>
      <c r="L24" s="60"/>
      <c r="M24" s="28"/>
      <c r="N24" s="133" t="s">
        <v>52</v>
      </c>
      <c r="O24" s="133"/>
      <c r="P24" s="28"/>
      <c r="Q24" s="133" t="s">
        <v>52</v>
      </c>
      <c r="R24" s="137"/>
      <c r="S24" s="104">
        <f t="shared" si="2"/>
        <v>0</v>
      </c>
      <c r="T24" s="106" t="s">
        <v>52</v>
      </c>
      <c r="U24" s="109"/>
      <c r="V24" s="108">
        <f t="shared" si="3"/>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1"/>
        <v>0</v>
      </c>
      <c r="K25" s="131" t="s">
        <v>36</v>
      </c>
      <c r="L25" s="60" t="e">
        <f>(J25/J26)*100</f>
        <v>#DIV/0!</v>
      </c>
      <c r="M25" s="28"/>
      <c r="N25" s="131" t="s">
        <v>36</v>
      </c>
      <c r="O25" s="23" t="e">
        <f>(M25/M26)*100</f>
        <v>#DIV/0!</v>
      </c>
      <c r="P25" s="28"/>
      <c r="Q25" s="131" t="s">
        <v>36</v>
      </c>
      <c r="R25" s="138" t="e">
        <f>(P25/P26)*100</f>
        <v>#DIV/0!</v>
      </c>
      <c r="S25" s="104">
        <f t="shared" si="2"/>
        <v>0</v>
      </c>
      <c r="T25" s="141" t="s">
        <v>36</v>
      </c>
      <c r="U25" s="109" t="e">
        <f>(S25/S26)*100</f>
        <v>#DIV/0!</v>
      </c>
      <c r="V25" s="108">
        <f t="shared" si="3"/>
        <v>0</v>
      </c>
      <c r="W25" s="141" t="s">
        <v>36</v>
      </c>
      <c r="X25" s="60" t="e">
        <f>(V25/V26)*100</f>
        <v>#DIV/0!</v>
      </c>
    </row>
    <row r="26" spans="1:24" ht="58.5" customHeight="1" x14ac:dyDescent="0.25">
      <c r="A26" s="136"/>
      <c r="B26" s="149"/>
      <c r="C26" s="4" t="s">
        <v>35</v>
      </c>
      <c r="D26" s="28"/>
      <c r="E26" s="134"/>
      <c r="F26" s="24"/>
      <c r="G26" s="28"/>
      <c r="H26" s="134"/>
      <c r="I26" s="134"/>
      <c r="J26" s="104">
        <f t="shared" si="1"/>
        <v>0</v>
      </c>
      <c r="K26" s="134"/>
      <c r="L26" s="60"/>
      <c r="M26" s="28"/>
      <c r="N26" s="134"/>
      <c r="O26" s="24"/>
      <c r="P26" s="28"/>
      <c r="Q26" s="134"/>
      <c r="R26" s="139"/>
      <c r="S26" s="104">
        <f t="shared" si="2"/>
        <v>0</v>
      </c>
      <c r="T26" s="142"/>
      <c r="U26" s="109"/>
      <c r="V26" s="108">
        <f t="shared" si="3"/>
        <v>0</v>
      </c>
      <c r="W26" s="142"/>
      <c r="X26" s="60"/>
    </row>
    <row r="27" spans="1:24" ht="58.5" customHeight="1" x14ac:dyDescent="0.25">
      <c r="A27" s="8">
        <v>10</v>
      </c>
      <c r="B27" s="2" t="s">
        <v>55</v>
      </c>
      <c r="C27" s="19" t="s">
        <v>54</v>
      </c>
      <c r="D27" s="28"/>
      <c r="E27" s="21" t="s">
        <v>37</v>
      </c>
      <c r="F27" s="21" t="e">
        <f>(D27/D28)*100</f>
        <v>#DIV/0!</v>
      </c>
      <c r="G27" s="28"/>
      <c r="H27" s="21" t="s">
        <v>37</v>
      </c>
      <c r="I27" s="21" t="e">
        <f>(G27/G28)*100</f>
        <v>#DIV/0!</v>
      </c>
      <c r="J27" s="104">
        <f t="shared" si="1"/>
        <v>0</v>
      </c>
      <c r="K27" s="21" t="s">
        <v>37</v>
      </c>
      <c r="L27" s="60" t="e">
        <f>(J27/J28)*100</f>
        <v>#DIV/0!</v>
      </c>
      <c r="M27" s="28"/>
      <c r="N27" s="21" t="s">
        <v>37</v>
      </c>
      <c r="O27" s="21" t="e">
        <f>(M27/M28)*100</f>
        <v>#DIV/0!</v>
      </c>
      <c r="P27" s="28"/>
      <c r="Q27" s="21" t="s">
        <v>37</v>
      </c>
      <c r="R27" s="25" t="e">
        <f>(P27/P28)*100</f>
        <v>#DIV/0!</v>
      </c>
      <c r="S27" s="104">
        <f t="shared" si="2"/>
        <v>0</v>
      </c>
      <c r="T27" s="19" t="s">
        <v>37</v>
      </c>
      <c r="U27" s="109" t="e">
        <f>(S27/S28)*100</f>
        <v>#DIV/0!</v>
      </c>
      <c r="V27" s="108">
        <f t="shared" si="3"/>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1"/>
        <v>0</v>
      </c>
      <c r="K28" s="131" t="s">
        <v>46</v>
      </c>
      <c r="L28" s="60" t="e">
        <f>(J28/J29)*100</f>
        <v>#DIV/0!</v>
      </c>
      <c r="M28" s="28"/>
      <c r="N28" s="131" t="s">
        <v>46</v>
      </c>
      <c r="O28" s="23" t="e">
        <f>(M28/M29)*100</f>
        <v>#DIV/0!</v>
      </c>
      <c r="P28" s="28"/>
      <c r="Q28" s="131" t="s">
        <v>46</v>
      </c>
      <c r="R28" s="138" t="e">
        <f>(P28/P29)*100</f>
        <v>#DIV/0!</v>
      </c>
      <c r="S28" s="104">
        <f t="shared" si="2"/>
        <v>0</v>
      </c>
      <c r="T28" s="141" t="s">
        <v>46</v>
      </c>
      <c r="U28" s="109" t="e">
        <f>(S28/S29)*100</f>
        <v>#DIV/0!</v>
      </c>
      <c r="V28" s="108">
        <f t="shared" si="3"/>
        <v>0</v>
      </c>
      <c r="W28" s="141" t="s">
        <v>46</v>
      </c>
      <c r="X28" s="60" t="e">
        <f>(V28/V29)*100</f>
        <v>#DIV/0!</v>
      </c>
    </row>
    <row r="29" spans="1:24" ht="58.5" customHeight="1" x14ac:dyDescent="0.25">
      <c r="A29" s="136"/>
      <c r="B29" s="130"/>
      <c r="C29" s="19" t="s">
        <v>53</v>
      </c>
      <c r="D29" s="28"/>
      <c r="E29" s="134"/>
      <c r="F29" s="24"/>
      <c r="G29" s="28"/>
      <c r="H29" s="134"/>
      <c r="I29" s="134"/>
      <c r="J29" s="104">
        <f t="shared" si="1"/>
        <v>0</v>
      </c>
      <c r="K29" s="134"/>
      <c r="L29" s="60"/>
      <c r="M29" s="28"/>
      <c r="N29" s="134"/>
      <c r="O29" s="24"/>
      <c r="P29" s="28"/>
      <c r="Q29" s="134"/>
      <c r="R29" s="139"/>
      <c r="S29" s="104">
        <f t="shared" si="2"/>
        <v>0</v>
      </c>
      <c r="T29" s="142"/>
      <c r="U29" s="109"/>
      <c r="V29" s="108">
        <f t="shared" si="3"/>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1"/>
        <v>0</v>
      </c>
      <c r="K30" s="131" t="s">
        <v>60</v>
      </c>
      <c r="L30" s="60" t="e">
        <f>(J30/J31)*100</f>
        <v>#DIV/0!</v>
      </c>
      <c r="M30" s="28"/>
      <c r="N30" s="131" t="s">
        <v>60</v>
      </c>
      <c r="O30" s="23" t="e">
        <f>(M30/M31)*100</f>
        <v>#DIV/0!</v>
      </c>
      <c r="P30" s="28"/>
      <c r="Q30" s="131" t="s">
        <v>60</v>
      </c>
      <c r="R30" s="138" t="e">
        <f>(P30/P31)*100</f>
        <v>#DIV/0!</v>
      </c>
      <c r="S30" s="104">
        <f t="shared" si="2"/>
        <v>0</v>
      </c>
      <c r="T30" s="141" t="s">
        <v>60</v>
      </c>
      <c r="U30" s="109" t="e">
        <f>(S30/S31)*100</f>
        <v>#DIV/0!</v>
      </c>
      <c r="V30" s="108">
        <f t="shared" si="3"/>
        <v>0</v>
      </c>
      <c r="W30" s="141" t="s">
        <v>60</v>
      </c>
      <c r="X30" s="60" t="e">
        <f>(V30/V31)*100</f>
        <v>#DIV/0!</v>
      </c>
    </row>
    <row r="31" spans="1:24" ht="58.5" customHeight="1" x14ac:dyDescent="0.25">
      <c r="A31" s="130"/>
      <c r="B31" s="130"/>
      <c r="C31" s="21" t="s">
        <v>57</v>
      </c>
      <c r="D31" s="28"/>
      <c r="E31" s="134"/>
      <c r="F31" s="24"/>
      <c r="G31" s="28"/>
      <c r="H31" s="134"/>
      <c r="I31" s="134"/>
      <c r="J31" s="104">
        <f t="shared" si="1"/>
        <v>0</v>
      </c>
      <c r="K31" s="134"/>
      <c r="L31" s="60"/>
      <c r="M31" s="28"/>
      <c r="N31" s="134"/>
      <c r="O31" s="24"/>
      <c r="P31" s="28"/>
      <c r="Q31" s="134"/>
      <c r="R31" s="139"/>
      <c r="S31" s="104">
        <f t="shared" si="2"/>
        <v>0</v>
      </c>
      <c r="T31" s="142"/>
      <c r="U31" s="109"/>
      <c r="V31" s="108">
        <f t="shared" si="3"/>
        <v>0</v>
      </c>
      <c r="W31" s="142"/>
      <c r="X31" s="60"/>
    </row>
    <row r="32" spans="1:24" ht="65.25" x14ac:dyDescent="0.25">
      <c r="A32" s="122"/>
      <c r="B32" s="122" t="s">
        <v>184</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4">D34+E34</f>
        <v>0</v>
      </c>
      <c r="G34" s="121"/>
      <c r="H34" s="121"/>
      <c r="I34" s="121">
        <f t="shared" ref="I34:I46" si="5">G34+H34</f>
        <v>0</v>
      </c>
      <c r="J34" s="121">
        <f t="shared" ref="J34:J46" si="6">F34+I34</f>
        <v>0</v>
      </c>
      <c r="M34"/>
      <c r="N34"/>
      <c r="O34"/>
    </row>
    <row r="35" spans="1:15" ht="31.5" customHeight="1" x14ac:dyDescent="0.25">
      <c r="A35" s="130" t="s">
        <v>183</v>
      </c>
      <c r="B35" s="130"/>
      <c r="C35" s="25" t="s">
        <v>179</v>
      </c>
      <c r="D35" s="121"/>
      <c r="E35" s="121"/>
      <c r="F35" s="121">
        <f t="shared" si="4"/>
        <v>0</v>
      </c>
      <c r="G35" s="121"/>
      <c r="H35" s="121"/>
      <c r="I35" s="121">
        <f t="shared" si="5"/>
        <v>0</v>
      </c>
      <c r="J35" s="121">
        <f t="shared" si="6"/>
        <v>0</v>
      </c>
    </row>
    <row r="36" spans="1:15" ht="31.5" customHeight="1" x14ac:dyDescent="0.25">
      <c r="A36" s="130"/>
      <c r="B36" s="130"/>
      <c r="C36" s="25" t="s">
        <v>181</v>
      </c>
      <c r="D36" s="121"/>
      <c r="E36" s="121"/>
      <c r="F36" s="121">
        <f t="shared" si="4"/>
        <v>0</v>
      </c>
      <c r="G36" s="121"/>
      <c r="H36" s="121"/>
      <c r="I36" s="121">
        <f t="shared" si="5"/>
        <v>0</v>
      </c>
      <c r="J36" s="121">
        <f t="shared" si="6"/>
        <v>0</v>
      </c>
    </row>
    <row r="37" spans="1:15" ht="31.5" customHeight="1" x14ac:dyDescent="0.25">
      <c r="A37" s="130" t="s">
        <v>185</v>
      </c>
      <c r="B37" s="130"/>
      <c r="C37" s="25" t="s">
        <v>179</v>
      </c>
      <c r="D37" s="121"/>
      <c r="E37" s="121"/>
      <c r="F37" s="121">
        <f t="shared" si="4"/>
        <v>0</v>
      </c>
      <c r="G37" s="121"/>
      <c r="H37" s="121"/>
      <c r="I37" s="121">
        <f t="shared" si="5"/>
        <v>0</v>
      </c>
      <c r="J37" s="121">
        <f t="shared" si="6"/>
        <v>0</v>
      </c>
    </row>
    <row r="38" spans="1:15" ht="31.5" customHeight="1" x14ac:dyDescent="0.25">
      <c r="A38" s="130"/>
      <c r="B38" s="130"/>
      <c r="C38" s="25" t="s">
        <v>181</v>
      </c>
      <c r="D38" s="121"/>
      <c r="E38" s="121"/>
      <c r="F38" s="121">
        <f t="shared" si="4"/>
        <v>0</v>
      </c>
      <c r="G38" s="121"/>
      <c r="H38" s="121"/>
      <c r="I38" s="121">
        <f t="shared" si="5"/>
        <v>0</v>
      </c>
      <c r="J38" s="121">
        <f t="shared" si="6"/>
        <v>0</v>
      </c>
    </row>
    <row r="39" spans="1:15" ht="31.5" customHeight="1" x14ac:dyDescent="0.25">
      <c r="A39" s="147" t="s">
        <v>186</v>
      </c>
      <c r="B39" s="130"/>
      <c r="C39" s="25" t="s">
        <v>179</v>
      </c>
      <c r="D39" s="121"/>
      <c r="E39" s="121"/>
      <c r="F39" s="121">
        <f t="shared" si="4"/>
        <v>0</v>
      </c>
      <c r="G39" s="121"/>
      <c r="H39" s="121"/>
      <c r="I39" s="121">
        <f t="shared" si="5"/>
        <v>0</v>
      </c>
      <c r="J39" s="121">
        <f t="shared" si="6"/>
        <v>0</v>
      </c>
    </row>
    <row r="40" spans="1:15" ht="31.5" customHeight="1" x14ac:dyDescent="0.25">
      <c r="A40" s="149"/>
      <c r="B40" s="130"/>
      <c r="C40" s="25" t="s">
        <v>181</v>
      </c>
      <c r="D40" s="121"/>
      <c r="E40" s="121"/>
      <c r="F40" s="121">
        <f t="shared" si="4"/>
        <v>0</v>
      </c>
      <c r="G40" s="121"/>
      <c r="H40" s="121"/>
      <c r="I40" s="121">
        <f t="shared" si="5"/>
        <v>0</v>
      </c>
      <c r="J40" s="121">
        <f t="shared" si="6"/>
        <v>0</v>
      </c>
    </row>
    <row r="41" spans="1:15" ht="31.5" customHeight="1" x14ac:dyDescent="0.25">
      <c r="A41" s="147" t="s">
        <v>187</v>
      </c>
      <c r="B41" s="130"/>
      <c r="C41" s="25" t="s">
        <v>179</v>
      </c>
      <c r="D41" s="121"/>
      <c r="E41" s="121"/>
      <c r="F41" s="121">
        <f t="shared" si="4"/>
        <v>0</v>
      </c>
      <c r="G41" s="121"/>
      <c r="H41" s="121"/>
      <c r="I41" s="121">
        <f t="shared" si="5"/>
        <v>0</v>
      </c>
      <c r="J41" s="121">
        <f t="shared" si="6"/>
        <v>0</v>
      </c>
    </row>
    <row r="42" spans="1:15" ht="31.5" customHeight="1" x14ac:dyDescent="0.25">
      <c r="A42" s="149"/>
      <c r="B42" s="130"/>
      <c r="C42" s="25" t="s">
        <v>181</v>
      </c>
      <c r="D42" s="121"/>
      <c r="E42" s="121"/>
      <c r="F42" s="121">
        <f t="shared" si="4"/>
        <v>0</v>
      </c>
      <c r="G42" s="121"/>
      <c r="H42" s="121"/>
      <c r="I42" s="121">
        <f t="shared" si="5"/>
        <v>0</v>
      </c>
      <c r="J42" s="121">
        <f t="shared" si="6"/>
        <v>0</v>
      </c>
    </row>
    <row r="43" spans="1:15" ht="31.5" customHeight="1" x14ac:dyDescent="0.25">
      <c r="A43" s="147" t="s">
        <v>188</v>
      </c>
      <c r="B43" s="130"/>
      <c r="C43" s="25" t="s">
        <v>179</v>
      </c>
      <c r="D43" s="121"/>
      <c r="E43" s="121"/>
      <c r="F43" s="121">
        <f t="shared" si="4"/>
        <v>0</v>
      </c>
      <c r="G43" s="121"/>
      <c r="H43" s="121"/>
      <c r="I43" s="121">
        <f t="shared" si="5"/>
        <v>0</v>
      </c>
      <c r="J43" s="121">
        <f t="shared" si="6"/>
        <v>0</v>
      </c>
    </row>
    <row r="44" spans="1:15" ht="31.5" customHeight="1" x14ac:dyDescent="0.25">
      <c r="A44" s="149"/>
      <c r="B44" s="130"/>
      <c r="C44" s="25" t="s">
        <v>181</v>
      </c>
      <c r="D44" s="121"/>
      <c r="E44" s="121"/>
      <c r="F44" s="121">
        <f t="shared" si="4"/>
        <v>0</v>
      </c>
      <c r="G44" s="121"/>
      <c r="H44" s="121"/>
      <c r="I44" s="121">
        <f t="shared" si="5"/>
        <v>0</v>
      </c>
      <c r="J44" s="121">
        <f t="shared" si="6"/>
        <v>0</v>
      </c>
    </row>
    <row r="45" spans="1:15" ht="31.5" customHeight="1" x14ac:dyDescent="0.25">
      <c r="A45" s="147" t="s">
        <v>189</v>
      </c>
      <c r="B45" s="130"/>
      <c r="C45" s="25" t="s">
        <v>179</v>
      </c>
      <c r="D45" s="121"/>
      <c r="E45" s="121"/>
      <c r="F45" s="121">
        <f t="shared" si="4"/>
        <v>0</v>
      </c>
      <c r="G45" s="121"/>
      <c r="H45" s="121"/>
      <c r="I45" s="121">
        <f t="shared" si="5"/>
        <v>0</v>
      </c>
      <c r="J45" s="121">
        <f t="shared" si="6"/>
        <v>0</v>
      </c>
    </row>
    <row r="46" spans="1:15" ht="31.5" customHeight="1" x14ac:dyDescent="0.25">
      <c r="A46" s="149"/>
      <c r="B46" s="130"/>
      <c r="C46" s="25" t="s">
        <v>181</v>
      </c>
      <c r="D46" s="121"/>
      <c r="E46" s="121"/>
      <c r="F46" s="121">
        <f t="shared" si="4"/>
        <v>0</v>
      </c>
      <c r="G46" s="121"/>
      <c r="H46" s="121"/>
      <c r="I46" s="121">
        <f t="shared" si="5"/>
        <v>0</v>
      </c>
      <c r="J46" s="121">
        <f t="shared" si="6"/>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A5:A6"/>
    <mergeCell ref="B5:B6"/>
    <mergeCell ref="E5:E6"/>
    <mergeCell ref="H5:H6"/>
    <mergeCell ref="I5:I6"/>
    <mergeCell ref="A1:K1"/>
    <mergeCell ref="A3:A4"/>
    <mergeCell ref="B3:B4"/>
    <mergeCell ref="E3:E4"/>
    <mergeCell ref="H3:H4"/>
    <mergeCell ref="I3:I4"/>
    <mergeCell ref="K3:K4"/>
    <mergeCell ref="K5:K6"/>
    <mergeCell ref="N5:N6"/>
    <mergeCell ref="Q5:Q6"/>
    <mergeCell ref="R5:R6"/>
    <mergeCell ref="T5:T6"/>
    <mergeCell ref="W5:W6"/>
    <mergeCell ref="N3:N4"/>
    <mergeCell ref="Q3:Q4"/>
    <mergeCell ref="R3:R4"/>
    <mergeCell ref="T3:T4"/>
    <mergeCell ref="W3:W4"/>
    <mergeCell ref="E13:F13"/>
    <mergeCell ref="H13:I13"/>
    <mergeCell ref="N13:O13"/>
    <mergeCell ref="Q13:R13"/>
    <mergeCell ref="E14:E15"/>
    <mergeCell ref="H14:H15"/>
    <mergeCell ref="H7:I7"/>
    <mergeCell ref="N7:O7"/>
    <mergeCell ref="Q7:R7"/>
    <mergeCell ref="E8:E9"/>
    <mergeCell ref="H8:H9"/>
    <mergeCell ref="I8:I9"/>
    <mergeCell ref="K8:K9"/>
    <mergeCell ref="Q10:R10"/>
    <mergeCell ref="E11:E12"/>
    <mergeCell ref="H11:H12"/>
    <mergeCell ref="I11:I12"/>
    <mergeCell ref="K11:K12"/>
    <mergeCell ref="N11:N12"/>
    <mergeCell ref="Q11:Q12"/>
    <mergeCell ref="R11:R12"/>
    <mergeCell ref="N8:N9"/>
    <mergeCell ref="Q8:Q9"/>
    <mergeCell ref="R8:R9"/>
    <mergeCell ref="T8:T9"/>
    <mergeCell ref="W8:W9"/>
    <mergeCell ref="A10:A12"/>
    <mergeCell ref="B10:B12"/>
    <mergeCell ref="E10:F10"/>
    <mergeCell ref="H10:I10"/>
    <mergeCell ref="N10:O10"/>
    <mergeCell ref="A7:A9"/>
    <mergeCell ref="B7:B9"/>
    <mergeCell ref="E7:F7"/>
    <mergeCell ref="T11:T12"/>
    <mergeCell ref="W11:W12"/>
    <mergeCell ref="K17:K18"/>
    <mergeCell ref="N17:N18"/>
    <mergeCell ref="Q17:Q18"/>
    <mergeCell ref="R17:R18"/>
    <mergeCell ref="T17:T18"/>
    <mergeCell ref="W17:W18"/>
    <mergeCell ref="W14:W15"/>
    <mergeCell ref="A16:A18"/>
    <mergeCell ref="B16:B18"/>
    <mergeCell ref="E16:F16"/>
    <mergeCell ref="H16:I16"/>
    <mergeCell ref="N16:O16"/>
    <mergeCell ref="Q16:R16"/>
    <mergeCell ref="E17:E18"/>
    <mergeCell ref="H17:H18"/>
    <mergeCell ref="I17:I18"/>
    <mergeCell ref="I14:I15"/>
    <mergeCell ref="K14:K15"/>
    <mergeCell ref="N14:N15"/>
    <mergeCell ref="Q14:Q15"/>
    <mergeCell ref="R14:R15"/>
    <mergeCell ref="T14:T15"/>
    <mergeCell ref="A13:A15"/>
    <mergeCell ref="B13:B15"/>
    <mergeCell ref="T22:T23"/>
    <mergeCell ref="W22:W23"/>
    <mergeCell ref="N20:N21"/>
    <mergeCell ref="Q20:Q21"/>
    <mergeCell ref="R20:R21"/>
    <mergeCell ref="T20:T21"/>
    <mergeCell ref="W20:W21"/>
    <mergeCell ref="A22:A23"/>
    <mergeCell ref="B22:B23"/>
    <mergeCell ref="E22:E23"/>
    <mergeCell ref="H22:H23"/>
    <mergeCell ref="I22:I23"/>
    <mergeCell ref="A19:A21"/>
    <mergeCell ref="B19:B21"/>
    <mergeCell ref="E19:F19"/>
    <mergeCell ref="H19:I19"/>
    <mergeCell ref="N19:O19"/>
    <mergeCell ref="Q19:R19"/>
    <mergeCell ref="E20:E21"/>
    <mergeCell ref="H20:H21"/>
    <mergeCell ref="I20:I21"/>
    <mergeCell ref="K20:K21"/>
    <mergeCell ref="N24:O24"/>
    <mergeCell ref="Q24:R24"/>
    <mergeCell ref="E25:E26"/>
    <mergeCell ref="H25:H26"/>
    <mergeCell ref="I25:I26"/>
    <mergeCell ref="K25:K26"/>
    <mergeCell ref="K22:K23"/>
    <mergeCell ref="N22:N23"/>
    <mergeCell ref="Q22:Q23"/>
    <mergeCell ref="R22:R23"/>
    <mergeCell ref="A28:A29"/>
    <mergeCell ref="B28:B29"/>
    <mergeCell ref="E28:E29"/>
    <mergeCell ref="H28:H29"/>
    <mergeCell ref="I28:I29"/>
    <mergeCell ref="A24:A26"/>
    <mergeCell ref="B24:B26"/>
    <mergeCell ref="E24:F24"/>
    <mergeCell ref="H24:I24"/>
    <mergeCell ref="K28:K29"/>
    <mergeCell ref="N28:N29"/>
    <mergeCell ref="Q28:Q29"/>
    <mergeCell ref="R28:R29"/>
    <mergeCell ref="T28:T29"/>
    <mergeCell ref="W28:W29"/>
    <mergeCell ref="N25:N26"/>
    <mergeCell ref="Q25:Q26"/>
    <mergeCell ref="R25:R26"/>
    <mergeCell ref="T25:T26"/>
    <mergeCell ref="W25:W26"/>
    <mergeCell ref="N30:N31"/>
    <mergeCell ref="Q30:Q31"/>
    <mergeCell ref="R30:R31"/>
    <mergeCell ref="T30:T31"/>
    <mergeCell ref="W30:W31"/>
    <mergeCell ref="A30:A31"/>
    <mergeCell ref="B30:B31"/>
    <mergeCell ref="E30:E31"/>
    <mergeCell ref="H30:H31"/>
    <mergeCell ref="I30:I31"/>
    <mergeCell ref="K30:K31"/>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2"/>
  <sheetViews>
    <sheetView rightToLeft="1" zoomScale="80" zoomScaleNormal="80" workbookViewId="0">
      <selection sqref="A1:AW1"/>
    </sheetView>
  </sheetViews>
  <sheetFormatPr defaultRowHeight="18" x14ac:dyDescent="0.45"/>
  <cols>
    <col min="1" max="1" width="35.140625" style="57" customWidth="1"/>
    <col min="2" max="2" width="7.7109375" style="63" customWidth="1"/>
    <col min="3" max="4" width="7.7109375" style="64" customWidth="1"/>
    <col min="5" max="37" width="7.7109375" customWidth="1"/>
    <col min="38" max="38" width="9.140625" style="68"/>
  </cols>
  <sheetData>
    <row r="1" spans="1:64" ht="52.5" customHeight="1" x14ac:dyDescent="0.25">
      <c r="A1" s="163" t="s">
        <v>194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row>
    <row r="2" spans="1:64" ht="117" x14ac:dyDescent="0.25">
      <c r="A2" s="47" t="s">
        <v>76</v>
      </c>
      <c r="B2" s="61" t="s">
        <v>99</v>
      </c>
      <c r="C2" s="61" t="s">
        <v>100</v>
      </c>
      <c r="D2" s="61" t="s">
        <v>101</v>
      </c>
      <c r="E2" s="61" t="s">
        <v>102</v>
      </c>
      <c r="F2" s="61" t="s">
        <v>103</v>
      </c>
      <c r="G2" s="61" t="s">
        <v>104</v>
      </c>
      <c r="H2" s="61" t="s">
        <v>105</v>
      </c>
      <c r="I2" s="61" t="s">
        <v>106</v>
      </c>
      <c r="J2" s="61" t="s">
        <v>107</v>
      </c>
      <c r="K2" s="61" t="s">
        <v>108</v>
      </c>
      <c r="L2" s="61" t="s">
        <v>109</v>
      </c>
      <c r="M2" s="61" t="s">
        <v>110</v>
      </c>
      <c r="N2" s="61" t="s">
        <v>111</v>
      </c>
      <c r="O2" s="61" t="s">
        <v>112</v>
      </c>
      <c r="P2" s="61" t="s">
        <v>72</v>
      </c>
      <c r="Q2" s="61" t="s">
        <v>113</v>
      </c>
      <c r="R2" s="61" t="s">
        <v>114</v>
      </c>
      <c r="S2" s="61" t="s">
        <v>115</v>
      </c>
      <c r="T2" s="61" t="s">
        <v>116</v>
      </c>
      <c r="U2" s="61" t="s">
        <v>117</v>
      </c>
      <c r="V2" s="61" t="s">
        <v>118</v>
      </c>
      <c r="W2" s="61" t="s">
        <v>119</v>
      </c>
      <c r="X2" s="61" t="s">
        <v>120</v>
      </c>
      <c r="Y2" s="62" t="s">
        <v>121</v>
      </c>
      <c r="Z2" s="61" t="s">
        <v>122</v>
      </c>
      <c r="AA2" s="61" t="s">
        <v>123</v>
      </c>
      <c r="AB2" s="61" t="s">
        <v>124</v>
      </c>
      <c r="AC2" s="61" t="s">
        <v>73</v>
      </c>
      <c r="AD2" s="61" t="s">
        <v>125</v>
      </c>
      <c r="AE2" s="61" t="s">
        <v>126</v>
      </c>
      <c r="AF2" s="61" t="s">
        <v>127</v>
      </c>
      <c r="AG2" s="61" t="s">
        <v>128</v>
      </c>
      <c r="AH2" s="61" t="s">
        <v>129</v>
      </c>
      <c r="AI2" s="61" t="s">
        <v>130</v>
      </c>
      <c r="AJ2" s="61" t="s">
        <v>131</v>
      </c>
      <c r="AK2" s="61" t="s">
        <v>132</v>
      </c>
      <c r="AL2" s="69" t="s">
        <v>133</v>
      </c>
      <c r="AM2" s="48" t="s">
        <v>77</v>
      </c>
      <c r="AN2" s="48" t="s">
        <v>78</v>
      </c>
      <c r="AO2" s="48" t="s">
        <v>79</v>
      </c>
      <c r="AP2" s="48" t="s">
        <v>80</v>
      </c>
      <c r="AQ2" s="48" t="s">
        <v>74</v>
      </c>
      <c r="AR2" s="48" t="s">
        <v>81</v>
      </c>
      <c r="AS2" s="48" t="s">
        <v>82</v>
      </c>
      <c r="AT2" s="48" t="s">
        <v>83</v>
      </c>
      <c r="AU2" s="48" t="s">
        <v>84</v>
      </c>
      <c r="AV2" s="48" t="s">
        <v>85</v>
      </c>
      <c r="AW2" s="161" t="s">
        <v>89</v>
      </c>
      <c r="AX2" s="48" t="s">
        <v>86</v>
      </c>
      <c r="AY2" s="48" t="s">
        <v>87</v>
      </c>
      <c r="AZ2" s="48" t="s">
        <v>75</v>
      </c>
      <c r="BA2" s="161" t="s">
        <v>134</v>
      </c>
      <c r="BB2" s="48" t="s">
        <v>90</v>
      </c>
      <c r="BC2" s="48" t="s">
        <v>91</v>
      </c>
      <c r="BD2" s="48" t="s">
        <v>92</v>
      </c>
      <c r="BE2" s="48" t="s">
        <v>93</v>
      </c>
      <c r="BF2" s="48">
        <v>577</v>
      </c>
      <c r="BG2" s="48" t="s">
        <v>94</v>
      </c>
      <c r="BH2" s="49" t="s">
        <v>135</v>
      </c>
      <c r="BI2" s="50" t="s">
        <v>95</v>
      </c>
      <c r="BJ2" s="51" t="s">
        <v>96</v>
      </c>
      <c r="BK2" s="51" t="s">
        <v>97</v>
      </c>
      <c r="BL2" s="51" t="s">
        <v>98</v>
      </c>
    </row>
    <row r="3" spans="1:64" ht="66.75" customHeight="1" x14ac:dyDescent="0.25">
      <c r="A3" s="53" t="s">
        <v>3</v>
      </c>
      <c r="B3" s="66" t="e">
        <f>'عیسی بن مریم'!L3</f>
        <v>#DIV/0!</v>
      </c>
      <c r="C3" s="66" t="e">
        <f>امبد!L3</f>
        <v>#DIV/0!</v>
      </c>
      <c r="D3" s="66" t="e">
        <f>الزهرا!L3</f>
        <v>#DIV/0!</v>
      </c>
      <c r="E3" s="66" t="e">
        <f>'سوانح و سوختگی'!L3</f>
        <v>#DIV/0!</v>
      </c>
      <c r="F3" s="66" t="e">
        <f>فارابی!L3</f>
        <v>#DIV/0!</v>
      </c>
      <c r="G3" s="66" t="e">
        <f>فیض!L3</f>
        <v>#DIV/0!</v>
      </c>
      <c r="H3" s="66" t="e">
        <f>'نور و علی اصغر'!L3</f>
        <v>#DIV/0!</v>
      </c>
      <c r="I3" s="66" t="e">
        <f>امین!L3</f>
        <v>#DIV/0!</v>
      </c>
      <c r="J3" s="66" t="e">
        <f>'کودکان امام حسین'!L3</f>
        <v>#DIV/0!</v>
      </c>
      <c r="K3" s="66" t="e">
        <f>'زهرای زینبیه'!L3</f>
        <v>#DIV/0!</v>
      </c>
      <c r="L3" s="66" t="e">
        <f>'بهشتی اصفهان'!L3</f>
        <v>#DIV/0!</v>
      </c>
      <c r="M3" s="66" t="e">
        <f>کاشانی!L3</f>
        <v>#DIV/0!</v>
      </c>
      <c r="N3" s="66" t="e">
        <f>'شهید چمران'!L3</f>
        <v>#DIV/0!</v>
      </c>
      <c r="O3" s="66" t="e">
        <f>'امیرالمومنین شهرضا'!L3</f>
        <v>#DIV/0!</v>
      </c>
      <c r="P3" s="66" t="e">
        <f>'آفتاب هشتم خور'!L3</f>
        <v>#DIV/0!</v>
      </c>
      <c r="Q3" s="66" t="e">
        <f>اردستان!L3</f>
        <v>#DIV/0!</v>
      </c>
      <c r="R3" s="66" t="e">
        <f>'حشمتیه نائین'!L3</f>
        <v>#DIV/0!</v>
      </c>
      <c r="S3" s="66" t="e">
        <f>فلاورجان!L3</f>
        <v>#DIV/0!</v>
      </c>
      <c r="T3" s="66" t="e">
        <f>'شهدای لنجان'!L3</f>
        <v>#DIV/0!</v>
      </c>
      <c r="U3" s="66" t="e">
        <f>'بهنیا تیران'!L3</f>
        <v>#DIV/0!</v>
      </c>
      <c r="V3" s="66" t="e">
        <f>'محمد رسول ا...(ص) مبارکه'!L3</f>
        <v>#DIV/0!</v>
      </c>
      <c r="W3" s="66" t="e">
        <f>نطنز!L3</f>
        <v>#DIV/0!</v>
      </c>
      <c r="X3" s="66" t="e">
        <f>'فاطمیه بادرود'!L3</f>
        <v>#DIV/0!</v>
      </c>
      <c r="Y3" s="66" t="e">
        <f>'اشرفی خمینی شهر'!L3</f>
        <v>#DIV/0!</v>
      </c>
      <c r="Z3" s="66" t="e">
        <f>'9 دی منظریه'!L3</f>
        <v>#DIV/0!</v>
      </c>
      <c r="AA3" s="66" t="e">
        <f>'بیمارستان سیدالشهدا سمیرم'!L3</f>
        <v>#DIV/0!</v>
      </c>
      <c r="AB3" s="66" t="e">
        <f>'امام حسین گلپایگان'!L3</f>
        <v>#DIV/0!</v>
      </c>
      <c r="AC3" s="66" t="e">
        <f>خوانسار!L3</f>
        <v>#DIV/0!</v>
      </c>
      <c r="AD3" s="66" t="e">
        <f>فریدونشهر!L3</f>
        <v>#DIV/0!</v>
      </c>
      <c r="AE3" s="66" t="e">
        <f>منتظری!L3</f>
        <v>#DIV/0!</v>
      </c>
      <c r="AF3" s="66" t="e">
        <f>میمه!L3</f>
        <v>#DIV/0!</v>
      </c>
      <c r="AG3" s="66" t="e">
        <f>مدرس!L3</f>
        <v>#DIV/0!</v>
      </c>
      <c r="AH3" s="66" t="e">
        <f>فریدن!L3</f>
        <v>#DIV/0!</v>
      </c>
      <c r="AI3" s="66" t="e">
        <f>دهاقان!L3</f>
        <v>#DIV/0!</v>
      </c>
      <c r="AJ3" s="66" t="e">
        <f>شفا!L3</f>
        <v>#DIV/0!</v>
      </c>
      <c r="AK3" s="66" t="e">
        <f>'گلدیس شاهین شهر'!L3</f>
        <v>#DIV/0!</v>
      </c>
      <c r="AL3" s="70" t="e">
        <f>'جمع دانشگاهی'!L3</f>
        <v>#DIV/0!</v>
      </c>
      <c r="AM3" s="48" t="e">
        <f>سینا!L3</f>
        <v>#DIV/0!</v>
      </c>
      <c r="AN3" s="48" t="e">
        <f>سعدی!L3</f>
        <v>#DIV/0!</v>
      </c>
      <c r="AO3" s="48" t="e">
        <f>خانواده!L3</f>
        <v>#DIV/0!</v>
      </c>
      <c r="AP3" s="48"/>
      <c r="AQ3" s="48" t="e">
        <f>سپاهان!L3</f>
        <v>#DIV/0!</v>
      </c>
      <c r="AR3" s="48" t="e">
        <f>'بیمارستان میلاد اصفهان'!L3</f>
        <v>#DIV/0!</v>
      </c>
      <c r="AS3" s="48"/>
      <c r="AT3" s="48" t="e">
        <f>شریعتی!L3</f>
        <v>#DIV/0!</v>
      </c>
      <c r="AU3" s="48" t="e">
        <f>غرضی!L3</f>
        <v>#DIV/0!</v>
      </c>
      <c r="AV3" s="48" t="e">
        <f>'فاطمه الزهرا نجف آباد'!L3</f>
        <v>#DIV/0!</v>
      </c>
      <c r="AW3" s="162"/>
      <c r="AX3" s="48"/>
      <c r="AY3" s="48"/>
      <c r="AZ3" s="48"/>
      <c r="BA3" s="162"/>
      <c r="BB3" s="48"/>
      <c r="BC3" s="48"/>
      <c r="BD3" s="48"/>
      <c r="BE3" s="48"/>
      <c r="BF3" s="48"/>
      <c r="BG3" s="48"/>
      <c r="BH3" s="55"/>
      <c r="BI3" s="55"/>
      <c r="BJ3" s="55"/>
      <c r="BK3" s="55"/>
      <c r="BL3" s="55"/>
    </row>
    <row r="4" spans="1:64" ht="66.75" customHeight="1" x14ac:dyDescent="0.25">
      <c r="A4" s="53" t="s">
        <v>7</v>
      </c>
      <c r="B4" s="66" t="e">
        <f>'عیسی بن مریم'!L5</f>
        <v>#DIV/0!</v>
      </c>
      <c r="C4" s="66" t="e">
        <f>امبد!L5</f>
        <v>#DIV/0!</v>
      </c>
      <c r="D4" s="66" t="e">
        <f>الزهرا!L5</f>
        <v>#DIV/0!</v>
      </c>
      <c r="E4" s="66" t="e">
        <f>'سوانح و سوختگی'!L5</f>
        <v>#DIV/0!</v>
      </c>
      <c r="F4" s="66" t="e">
        <f>فارابی!L5</f>
        <v>#DIV/0!</v>
      </c>
      <c r="G4" s="66" t="e">
        <f>فیض!L5</f>
        <v>#DIV/0!</v>
      </c>
      <c r="H4" s="66" t="e">
        <f>'نور و علی اصغر'!L5</f>
        <v>#DIV/0!</v>
      </c>
      <c r="I4" s="66" t="e">
        <f>امین!L5</f>
        <v>#DIV/0!</v>
      </c>
      <c r="J4" s="66" t="e">
        <f>'کودکان امام حسین'!L5</f>
        <v>#DIV/0!</v>
      </c>
      <c r="K4" s="66" t="e">
        <f>'زهرای زینبیه'!L5</f>
        <v>#DIV/0!</v>
      </c>
      <c r="L4" s="66" t="e">
        <f>'بهشتی اصفهان'!L5</f>
        <v>#DIV/0!</v>
      </c>
      <c r="M4" s="66" t="e">
        <f>کاشانی!L5</f>
        <v>#DIV/0!</v>
      </c>
      <c r="N4" s="66" t="e">
        <f>'شهید چمران'!L5</f>
        <v>#DIV/0!</v>
      </c>
      <c r="O4" s="66" t="e">
        <f>'امیرالمومنین شهرضا'!L5</f>
        <v>#DIV/0!</v>
      </c>
      <c r="P4" s="66" t="e">
        <f>'آفتاب هشتم خور'!L5</f>
        <v>#DIV/0!</v>
      </c>
      <c r="Q4" s="66" t="e">
        <f>اردستان!L5</f>
        <v>#DIV/0!</v>
      </c>
      <c r="R4" s="66" t="e">
        <f>'حشمتیه نائین'!L5</f>
        <v>#DIV/0!</v>
      </c>
      <c r="S4" s="66" t="e">
        <f>فلاورجان!L5</f>
        <v>#DIV/0!</v>
      </c>
      <c r="T4" s="66" t="e">
        <f>'شهدای لنجان'!L5</f>
        <v>#DIV/0!</v>
      </c>
      <c r="U4" s="66" t="e">
        <f>'بهنیا تیران'!L5</f>
        <v>#DIV/0!</v>
      </c>
      <c r="V4" s="66" t="e">
        <f>'محمد رسول ا...(ص) مبارکه'!L5</f>
        <v>#DIV/0!</v>
      </c>
      <c r="W4" s="66" t="e">
        <f>نطنز!L5</f>
        <v>#DIV/0!</v>
      </c>
      <c r="X4" s="66" t="e">
        <f>'فاطمیه بادرود'!L5</f>
        <v>#DIV/0!</v>
      </c>
      <c r="Y4" s="66" t="e">
        <f>'اشرفی خمینی شهر'!L5</f>
        <v>#DIV/0!</v>
      </c>
      <c r="Z4" s="66" t="e">
        <f>'9 دی منظریه'!L5</f>
        <v>#DIV/0!</v>
      </c>
      <c r="AA4" s="66" t="e">
        <f>'بیمارستان سیدالشهدا سمیرم'!L5</f>
        <v>#DIV/0!</v>
      </c>
      <c r="AB4" s="66" t="e">
        <f>'امام حسین گلپایگان'!L5</f>
        <v>#DIV/0!</v>
      </c>
      <c r="AC4" s="66" t="e">
        <f>خوانسار!L5</f>
        <v>#DIV/0!</v>
      </c>
      <c r="AD4" s="66" t="e">
        <f>فریدونشهر!L5</f>
        <v>#DIV/0!</v>
      </c>
      <c r="AE4" s="66" t="e">
        <f>منتظری!L5</f>
        <v>#DIV/0!</v>
      </c>
      <c r="AF4" s="66" t="e">
        <f>میمه!L5</f>
        <v>#DIV/0!</v>
      </c>
      <c r="AG4" s="66" t="e">
        <f>مدرس!L5</f>
        <v>#DIV/0!</v>
      </c>
      <c r="AH4" s="66" t="e">
        <f>فریدن!L5</f>
        <v>#DIV/0!</v>
      </c>
      <c r="AI4" s="66" t="e">
        <f>دهاقان!L5</f>
        <v>#DIV/0!</v>
      </c>
      <c r="AJ4" s="66" t="e">
        <f>شفا!L5</f>
        <v>#DIV/0!</v>
      </c>
      <c r="AK4" s="66" t="e">
        <f>'گلدیس شاهین شهر'!L5</f>
        <v>#DIV/0!</v>
      </c>
      <c r="AL4" s="70" t="e">
        <f>'جمع دانشگاهی'!L5</f>
        <v>#DIV/0!</v>
      </c>
      <c r="AM4" s="48" t="e">
        <f>سینا!L5</f>
        <v>#DIV/0!</v>
      </c>
      <c r="AN4" s="48" t="e">
        <f>سعدی!L5</f>
        <v>#DIV/0!</v>
      </c>
      <c r="AO4" s="48" t="e">
        <f>خانواده!L5</f>
        <v>#DIV/0!</v>
      </c>
      <c r="AP4" s="48"/>
      <c r="AQ4" s="48" t="e">
        <f>سپاهان!L5</f>
        <v>#DIV/0!</v>
      </c>
      <c r="AR4" s="48" t="e">
        <f>'بیمارستان میلاد اصفهان'!L5</f>
        <v>#DIV/0!</v>
      </c>
      <c r="AS4" s="48"/>
      <c r="AT4" s="48" t="e">
        <f>شریعتی!L5</f>
        <v>#DIV/0!</v>
      </c>
      <c r="AU4" s="48" t="e">
        <f>غرضی!L5</f>
        <v>#DIV/0!</v>
      </c>
      <c r="AV4" s="48" t="e">
        <f>'فاطمه الزهرا نجف آباد'!L5</f>
        <v>#DIV/0!</v>
      </c>
    </row>
    <row r="5" spans="1:64" ht="66.75" customHeight="1" x14ac:dyDescent="0.25">
      <c r="A5" s="56" t="s">
        <v>11</v>
      </c>
      <c r="B5" s="66" t="e">
        <f>'عیسی بن مریم'!L8</f>
        <v>#DIV/0!</v>
      </c>
      <c r="C5" s="66" t="e">
        <f>امبد!L8</f>
        <v>#DIV/0!</v>
      </c>
      <c r="D5" s="66" t="e">
        <f>الزهرا!L8</f>
        <v>#DIV/0!</v>
      </c>
      <c r="E5" s="66" t="e">
        <f>'سوانح و سوختگی'!L8</f>
        <v>#DIV/0!</v>
      </c>
      <c r="F5" s="66" t="e">
        <f>فارابی!L8</f>
        <v>#DIV/0!</v>
      </c>
      <c r="G5" s="66" t="e">
        <f>فیض!L8</f>
        <v>#DIV/0!</v>
      </c>
      <c r="H5" s="66" t="e">
        <f>'نور و علی اصغر'!L8</f>
        <v>#DIV/0!</v>
      </c>
      <c r="I5" s="66" t="e">
        <f>امین!L8</f>
        <v>#DIV/0!</v>
      </c>
      <c r="J5" s="66" t="e">
        <f>'کودکان امام حسین'!L8</f>
        <v>#DIV/0!</v>
      </c>
      <c r="K5" s="66" t="e">
        <f>'زهرای زینبیه'!L8</f>
        <v>#DIV/0!</v>
      </c>
      <c r="L5" s="66" t="e">
        <f>'بهشتی اصفهان'!L8</f>
        <v>#DIV/0!</v>
      </c>
      <c r="M5" s="66" t="e">
        <f>کاشانی!L8</f>
        <v>#DIV/0!</v>
      </c>
      <c r="N5" s="66" t="e">
        <f>'شهید چمران'!L8</f>
        <v>#DIV/0!</v>
      </c>
      <c r="O5" s="66" t="e">
        <f>'امیرالمومنین شهرضا'!L8</f>
        <v>#DIV/0!</v>
      </c>
      <c r="P5" s="66" t="e">
        <f>'آفتاب هشتم خور'!L8</f>
        <v>#DIV/0!</v>
      </c>
      <c r="Q5" s="66" t="e">
        <f>اردستان!L8</f>
        <v>#DIV/0!</v>
      </c>
      <c r="R5" s="66" t="e">
        <f>'حشمتیه نائین'!L8</f>
        <v>#DIV/0!</v>
      </c>
      <c r="S5" s="66" t="e">
        <f>فلاورجان!L8</f>
        <v>#DIV/0!</v>
      </c>
      <c r="T5" s="66" t="e">
        <f>'شهدای لنجان'!L8</f>
        <v>#DIV/0!</v>
      </c>
      <c r="U5" s="66" t="e">
        <f>'بهنیا تیران'!L8</f>
        <v>#DIV/0!</v>
      </c>
      <c r="V5" s="66" t="e">
        <f>'محمد رسول ا...(ص) مبارکه'!L8</f>
        <v>#DIV/0!</v>
      </c>
      <c r="W5" s="66" t="e">
        <f>نطنز!L8</f>
        <v>#DIV/0!</v>
      </c>
      <c r="X5" s="66" t="e">
        <f>'فاطمیه بادرود'!L8</f>
        <v>#DIV/0!</v>
      </c>
      <c r="Y5" s="66" t="e">
        <f>'اشرفی خمینی شهر'!L8</f>
        <v>#DIV/0!</v>
      </c>
      <c r="Z5" s="66" t="e">
        <f>'9 دی منظریه'!L8</f>
        <v>#DIV/0!</v>
      </c>
      <c r="AA5" s="66" t="e">
        <f>'بیمارستان سیدالشهدا سمیرم'!L8</f>
        <v>#DIV/0!</v>
      </c>
      <c r="AB5" s="66" t="e">
        <f>'امام حسین گلپایگان'!L8</f>
        <v>#DIV/0!</v>
      </c>
      <c r="AC5" s="66" t="e">
        <f>خوانسار!L8</f>
        <v>#DIV/0!</v>
      </c>
      <c r="AD5" s="66" t="e">
        <f>فریدونشهر!L8</f>
        <v>#DIV/0!</v>
      </c>
      <c r="AE5" s="66" t="e">
        <f>منتظری!L8</f>
        <v>#DIV/0!</v>
      </c>
      <c r="AF5" s="66" t="e">
        <f>میمه!L8</f>
        <v>#DIV/0!</v>
      </c>
      <c r="AG5" s="66" t="e">
        <f>مدرس!L8</f>
        <v>#DIV/0!</v>
      </c>
      <c r="AH5" s="66" t="e">
        <f>فریدن!L8</f>
        <v>#DIV/0!</v>
      </c>
      <c r="AI5" s="66" t="e">
        <f>دهاقان!L8</f>
        <v>#DIV/0!</v>
      </c>
      <c r="AJ5" s="66" t="e">
        <f>شفا!L8</f>
        <v>#DIV/0!</v>
      </c>
      <c r="AK5" s="66" t="e">
        <f>'گلدیس شاهین شهر'!L8</f>
        <v>#DIV/0!</v>
      </c>
      <c r="AL5" s="70" t="e">
        <f>'جمع دانشگاهی'!L8</f>
        <v>#DIV/0!</v>
      </c>
      <c r="AM5" s="48" t="e">
        <f>سینا!L8</f>
        <v>#DIV/0!</v>
      </c>
      <c r="AN5" s="48" t="e">
        <f>سعدی!L8</f>
        <v>#DIV/0!</v>
      </c>
      <c r="AO5" s="48" t="e">
        <f>خانواده!L8</f>
        <v>#DIV/0!</v>
      </c>
      <c r="AP5" s="48"/>
      <c r="AQ5" s="48" t="e">
        <f>سپاهان!L8</f>
        <v>#DIV/0!</v>
      </c>
      <c r="AR5" s="48" t="e">
        <f>'بیمارستان میلاد اصفهان'!L8</f>
        <v>#DIV/0!</v>
      </c>
      <c r="AS5" s="48"/>
      <c r="AT5" s="48" t="e">
        <f>شریعتی!L8</f>
        <v>#DIV/0!</v>
      </c>
      <c r="AU5" s="48" t="e">
        <f>غرضی!L8</f>
        <v>#DIV/0!</v>
      </c>
      <c r="AV5" s="48" t="e">
        <f>'فاطمه الزهرا نجف آباد'!L8</f>
        <v>#DIV/0!</v>
      </c>
    </row>
    <row r="6" spans="1:64" ht="66.75" customHeight="1" x14ac:dyDescent="0.25">
      <c r="A6" s="53" t="s">
        <v>15</v>
      </c>
      <c r="B6" s="66" t="e">
        <f>'عیسی بن مریم'!L11</f>
        <v>#DIV/0!</v>
      </c>
      <c r="C6" s="66" t="e">
        <f>امبد!L11</f>
        <v>#DIV/0!</v>
      </c>
      <c r="D6" s="66" t="e">
        <f>الزهرا!L11</f>
        <v>#DIV/0!</v>
      </c>
      <c r="E6" s="66" t="e">
        <f>'سوانح و سوختگی'!L11</f>
        <v>#DIV/0!</v>
      </c>
      <c r="F6" s="66" t="e">
        <f>فارابی!L11</f>
        <v>#DIV/0!</v>
      </c>
      <c r="G6" s="66" t="e">
        <f>فیض!L11</f>
        <v>#DIV/0!</v>
      </c>
      <c r="H6" s="66" t="e">
        <f>'نور و علی اصغر'!L11</f>
        <v>#DIV/0!</v>
      </c>
      <c r="I6" s="66" t="e">
        <f>امین!L11</f>
        <v>#DIV/0!</v>
      </c>
      <c r="J6" s="66" t="e">
        <f>'کودکان امام حسین'!L11</f>
        <v>#DIV/0!</v>
      </c>
      <c r="K6" s="66" t="e">
        <f>'زهرای زینبیه'!L11</f>
        <v>#DIV/0!</v>
      </c>
      <c r="L6" s="66" t="e">
        <f>'بهشتی اصفهان'!L11</f>
        <v>#DIV/0!</v>
      </c>
      <c r="M6" s="66" t="e">
        <f>کاشانی!L11</f>
        <v>#DIV/0!</v>
      </c>
      <c r="N6" s="66" t="e">
        <f>'شهید چمران'!L11</f>
        <v>#DIV/0!</v>
      </c>
      <c r="O6" s="66" t="e">
        <f>'امیرالمومنین شهرضا'!L11</f>
        <v>#DIV/0!</v>
      </c>
      <c r="P6" s="66" t="e">
        <f>'آفتاب هشتم خور'!L11</f>
        <v>#DIV/0!</v>
      </c>
      <c r="Q6" s="66" t="e">
        <f>اردستان!L11</f>
        <v>#DIV/0!</v>
      </c>
      <c r="R6" s="66" t="e">
        <f>'حشمتیه نائین'!L11</f>
        <v>#DIV/0!</v>
      </c>
      <c r="S6" s="66" t="e">
        <f>فلاورجان!L11</f>
        <v>#DIV/0!</v>
      </c>
      <c r="T6" s="66" t="e">
        <f>'شهدای لنجان'!L11</f>
        <v>#DIV/0!</v>
      </c>
      <c r="U6" s="66" t="e">
        <f>'بهنیا تیران'!L11</f>
        <v>#DIV/0!</v>
      </c>
      <c r="V6" s="66" t="e">
        <f>'محمد رسول ا...(ص) مبارکه'!L11</f>
        <v>#DIV/0!</v>
      </c>
      <c r="W6" s="66" t="e">
        <f>نطنز!L11</f>
        <v>#DIV/0!</v>
      </c>
      <c r="X6" s="66" t="e">
        <f>'فاطمیه بادرود'!L11</f>
        <v>#DIV/0!</v>
      </c>
      <c r="Y6" s="66" t="e">
        <f>'اشرفی خمینی شهر'!L11</f>
        <v>#DIV/0!</v>
      </c>
      <c r="Z6" s="66" t="e">
        <f>'9 دی منظریه'!L11</f>
        <v>#DIV/0!</v>
      </c>
      <c r="AA6" s="66" t="e">
        <f>'بیمارستان سیدالشهدا سمیرم'!L11</f>
        <v>#DIV/0!</v>
      </c>
      <c r="AB6" s="66" t="e">
        <f>'امام حسین گلپایگان'!L11</f>
        <v>#DIV/0!</v>
      </c>
      <c r="AC6" s="66" t="e">
        <f>خوانسار!L11</f>
        <v>#DIV/0!</v>
      </c>
      <c r="AD6" s="66" t="e">
        <f>فریدونشهر!L11</f>
        <v>#DIV/0!</v>
      </c>
      <c r="AE6" s="66" t="e">
        <f>منتظری!L11</f>
        <v>#DIV/0!</v>
      </c>
      <c r="AF6" s="66" t="e">
        <f>میمه!L11</f>
        <v>#DIV/0!</v>
      </c>
      <c r="AG6" s="66" t="e">
        <f>مدرس!L11</f>
        <v>#DIV/0!</v>
      </c>
      <c r="AH6" s="66" t="e">
        <f>فریدن!L11</f>
        <v>#DIV/0!</v>
      </c>
      <c r="AI6" s="66" t="e">
        <f>دهاقان!L11</f>
        <v>#DIV/0!</v>
      </c>
      <c r="AJ6" s="66" t="e">
        <f>شفا!L11</f>
        <v>#DIV/0!</v>
      </c>
      <c r="AK6" s="66" t="e">
        <f>'گلدیس شاهین شهر'!L11</f>
        <v>#DIV/0!</v>
      </c>
      <c r="AL6" s="70" t="e">
        <f>'جمع دانشگاهی'!L11</f>
        <v>#DIV/0!</v>
      </c>
      <c r="AM6" s="48" t="e">
        <f>سینا!L11</f>
        <v>#DIV/0!</v>
      </c>
      <c r="AN6" s="48" t="e">
        <f>سعدی!L11</f>
        <v>#DIV/0!</v>
      </c>
      <c r="AO6" s="48" t="e">
        <f>خانواده!L11</f>
        <v>#DIV/0!</v>
      </c>
      <c r="AP6" s="48"/>
      <c r="AQ6" s="48" t="e">
        <f>سپاهان!L11</f>
        <v>#DIV/0!</v>
      </c>
      <c r="AR6" s="48" t="e">
        <f>'بیمارستان میلاد اصفهان'!L11</f>
        <v>#DIV/0!</v>
      </c>
      <c r="AS6" s="48"/>
      <c r="AT6" s="48" t="e">
        <f>شریعتی!L11</f>
        <v>#DIV/0!</v>
      </c>
      <c r="AU6" s="48" t="e">
        <f>غرضی!L11</f>
        <v>#DIV/0!</v>
      </c>
      <c r="AV6" s="48" t="e">
        <f>'فاطمه الزهرا نجف آباد'!L11</f>
        <v>#DIV/0!</v>
      </c>
    </row>
    <row r="7" spans="1:64" ht="66.75" customHeight="1" x14ac:dyDescent="0.25">
      <c r="A7" s="53" t="s">
        <v>19</v>
      </c>
      <c r="B7" s="66" t="e">
        <f>'عیسی بن مریم'!L14</f>
        <v>#DIV/0!</v>
      </c>
      <c r="C7" s="66" t="e">
        <f>امبد!L14</f>
        <v>#DIV/0!</v>
      </c>
      <c r="D7" s="66" t="e">
        <f>الزهرا!L14</f>
        <v>#DIV/0!</v>
      </c>
      <c r="E7" s="66" t="e">
        <f>'سوانح و سوختگی'!L14</f>
        <v>#DIV/0!</v>
      </c>
      <c r="F7" s="66" t="e">
        <f>فارابی!L14</f>
        <v>#DIV/0!</v>
      </c>
      <c r="G7" s="66" t="e">
        <f>فیض!L14</f>
        <v>#DIV/0!</v>
      </c>
      <c r="H7" s="66" t="e">
        <f>'نور و علی اصغر'!L14</f>
        <v>#DIV/0!</v>
      </c>
      <c r="I7" s="66" t="e">
        <f>امین!L14</f>
        <v>#DIV/0!</v>
      </c>
      <c r="J7" s="66" t="e">
        <f>'کودکان امام حسین'!L14</f>
        <v>#DIV/0!</v>
      </c>
      <c r="K7" s="66" t="e">
        <f>'زهرای زینبیه'!L14</f>
        <v>#DIV/0!</v>
      </c>
      <c r="L7" s="66" t="e">
        <f>'بهشتی اصفهان'!L14</f>
        <v>#DIV/0!</v>
      </c>
      <c r="M7" s="66" t="e">
        <f>کاشانی!L14</f>
        <v>#DIV/0!</v>
      </c>
      <c r="N7" s="66" t="e">
        <f>'شهید چمران'!L14</f>
        <v>#DIV/0!</v>
      </c>
      <c r="O7" s="66" t="e">
        <f>'امیرالمومنین شهرضا'!L14</f>
        <v>#DIV/0!</v>
      </c>
      <c r="P7" s="66" t="e">
        <f>'آفتاب هشتم خور'!L14</f>
        <v>#DIV/0!</v>
      </c>
      <c r="Q7" s="66" t="e">
        <f>اردستان!L14</f>
        <v>#DIV/0!</v>
      </c>
      <c r="R7" s="66" t="e">
        <f>'حشمتیه نائین'!L14</f>
        <v>#DIV/0!</v>
      </c>
      <c r="S7" s="66" t="e">
        <f>فلاورجان!L14</f>
        <v>#DIV/0!</v>
      </c>
      <c r="T7" s="66" t="e">
        <f>'شهدای لنجان'!L14</f>
        <v>#DIV/0!</v>
      </c>
      <c r="U7" s="66" t="e">
        <f>'بهنیا تیران'!L14</f>
        <v>#DIV/0!</v>
      </c>
      <c r="V7" s="66" t="e">
        <f>'محمد رسول ا...(ص) مبارکه'!L14</f>
        <v>#DIV/0!</v>
      </c>
      <c r="W7" s="66" t="e">
        <f>نطنز!L14</f>
        <v>#DIV/0!</v>
      </c>
      <c r="X7" s="66" t="e">
        <f>'فاطمیه بادرود'!L14</f>
        <v>#DIV/0!</v>
      </c>
      <c r="Y7" s="66" t="e">
        <f>'اشرفی خمینی شهر'!L14</f>
        <v>#DIV/0!</v>
      </c>
      <c r="Z7" s="66" t="e">
        <f>'9 دی منظریه'!L14</f>
        <v>#DIV/0!</v>
      </c>
      <c r="AA7" s="66" t="e">
        <f>'بیمارستان سیدالشهدا سمیرم'!L14</f>
        <v>#DIV/0!</v>
      </c>
      <c r="AB7" s="66" t="e">
        <f>'امام حسین گلپایگان'!L14</f>
        <v>#DIV/0!</v>
      </c>
      <c r="AC7" s="66" t="e">
        <f>خوانسار!L14</f>
        <v>#DIV/0!</v>
      </c>
      <c r="AD7" s="66" t="e">
        <f>فریدونشهر!L14</f>
        <v>#DIV/0!</v>
      </c>
      <c r="AE7" s="66" t="e">
        <f>منتظری!L14</f>
        <v>#DIV/0!</v>
      </c>
      <c r="AF7" s="66" t="e">
        <f>میمه!L14</f>
        <v>#DIV/0!</v>
      </c>
      <c r="AG7" s="66" t="e">
        <f>مدرس!L14</f>
        <v>#DIV/0!</v>
      </c>
      <c r="AH7" s="66" t="e">
        <f>فریدن!L14</f>
        <v>#DIV/0!</v>
      </c>
      <c r="AI7" s="66" t="e">
        <f>دهاقان!L14</f>
        <v>#DIV/0!</v>
      </c>
      <c r="AJ7" s="66" t="e">
        <f>شفا!L14</f>
        <v>#DIV/0!</v>
      </c>
      <c r="AK7" s="66" t="e">
        <f>'گلدیس شاهین شهر'!L14</f>
        <v>#DIV/0!</v>
      </c>
      <c r="AL7" s="70" t="e">
        <f>'جمع دانشگاهی'!L14</f>
        <v>#DIV/0!</v>
      </c>
      <c r="AM7" s="48" t="e">
        <f>سینا!L14</f>
        <v>#DIV/0!</v>
      </c>
      <c r="AN7" s="48" t="e">
        <f>سعدی!L14</f>
        <v>#DIV/0!</v>
      </c>
      <c r="AO7" s="48" t="e">
        <f>خانواده!L14</f>
        <v>#DIV/0!</v>
      </c>
      <c r="AP7" s="48"/>
      <c r="AQ7" s="48" t="e">
        <f>سپاهان!L14</f>
        <v>#DIV/0!</v>
      </c>
      <c r="AR7" s="48" t="e">
        <f>'بیمارستان میلاد اصفهان'!L14</f>
        <v>#DIV/0!</v>
      </c>
      <c r="AS7" s="48"/>
      <c r="AT7" s="48" t="e">
        <f>شریعتی!L14</f>
        <v>#DIV/0!</v>
      </c>
      <c r="AU7" s="48" t="e">
        <f>غرضی!L14</f>
        <v>#DIV/0!</v>
      </c>
      <c r="AV7" s="48" t="e">
        <f>'فاطمه الزهرا نجف آباد'!L14</f>
        <v>#DIV/0!</v>
      </c>
    </row>
    <row r="8" spans="1:64" ht="66.75" customHeight="1" x14ac:dyDescent="0.25">
      <c r="A8" s="53" t="s">
        <v>23</v>
      </c>
      <c r="B8" s="66" t="e">
        <f>'عیسی بن مریم'!L17</f>
        <v>#DIV/0!</v>
      </c>
      <c r="C8" s="66" t="e">
        <f>امبد!L17</f>
        <v>#DIV/0!</v>
      </c>
      <c r="D8" s="66" t="e">
        <f>الزهرا!L17</f>
        <v>#DIV/0!</v>
      </c>
      <c r="E8" s="66" t="e">
        <f>'سوانح و سوختگی'!L17</f>
        <v>#DIV/0!</v>
      </c>
      <c r="F8" s="66" t="e">
        <f>فارابی!L17</f>
        <v>#DIV/0!</v>
      </c>
      <c r="G8" s="66" t="e">
        <f>فیض!L17</f>
        <v>#DIV/0!</v>
      </c>
      <c r="H8" s="66" t="e">
        <f>'نور و علی اصغر'!L17</f>
        <v>#DIV/0!</v>
      </c>
      <c r="I8" s="66" t="e">
        <f>امین!L17</f>
        <v>#DIV/0!</v>
      </c>
      <c r="J8" s="66" t="e">
        <f>'کودکان امام حسین'!L17</f>
        <v>#DIV/0!</v>
      </c>
      <c r="K8" s="66" t="e">
        <f>'زهرای زینبیه'!L17</f>
        <v>#DIV/0!</v>
      </c>
      <c r="L8" s="66" t="e">
        <f>'بهشتی اصفهان'!L17</f>
        <v>#DIV/0!</v>
      </c>
      <c r="M8" s="66" t="e">
        <f>کاشانی!L17</f>
        <v>#DIV/0!</v>
      </c>
      <c r="N8" s="66" t="e">
        <f>'شهید چمران'!L17</f>
        <v>#DIV/0!</v>
      </c>
      <c r="O8" s="66" t="e">
        <f>'امیرالمومنین شهرضا'!L17</f>
        <v>#DIV/0!</v>
      </c>
      <c r="P8" s="66" t="e">
        <f>'آفتاب هشتم خور'!L17</f>
        <v>#DIV/0!</v>
      </c>
      <c r="Q8" s="66" t="e">
        <f>اردستان!L17</f>
        <v>#DIV/0!</v>
      </c>
      <c r="R8" s="66" t="e">
        <f>'حشمتیه نائین'!L17</f>
        <v>#DIV/0!</v>
      </c>
      <c r="S8" s="66" t="e">
        <f>فلاورجان!L17</f>
        <v>#DIV/0!</v>
      </c>
      <c r="T8" s="66" t="e">
        <f>'شهدای لنجان'!L17</f>
        <v>#DIV/0!</v>
      </c>
      <c r="U8" s="66" t="e">
        <f>'بهنیا تیران'!L17</f>
        <v>#DIV/0!</v>
      </c>
      <c r="V8" s="66" t="e">
        <f>'محمد رسول ا...(ص) مبارکه'!L17</f>
        <v>#DIV/0!</v>
      </c>
      <c r="W8" s="66" t="e">
        <f>نطنز!L17</f>
        <v>#DIV/0!</v>
      </c>
      <c r="X8" s="66" t="e">
        <f>'فاطمیه بادرود'!L17</f>
        <v>#DIV/0!</v>
      </c>
      <c r="Y8" s="66" t="e">
        <f>'اشرفی خمینی شهر'!L17</f>
        <v>#DIV/0!</v>
      </c>
      <c r="Z8" s="66" t="e">
        <f>'9 دی منظریه'!L17</f>
        <v>#DIV/0!</v>
      </c>
      <c r="AA8" s="66" t="e">
        <f>'بیمارستان سیدالشهدا سمیرم'!L17</f>
        <v>#DIV/0!</v>
      </c>
      <c r="AB8" s="66" t="e">
        <f>'امام حسین گلپایگان'!L17</f>
        <v>#DIV/0!</v>
      </c>
      <c r="AC8" s="66" t="e">
        <f>خوانسار!L17</f>
        <v>#DIV/0!</v>
      </c>
      <c r="AD8" s="66" t="e">
        <f>فریدونشهر!L17</f>
        <v>#DIV/0!</v>
      </c>
      <c r="AE8" s="66" t="e">
        <f>منتظری!L17</f>
        <v>#DIV/0!</v>
      </c>
      <c r="AF8" s="66" t="e">
        <f>میمه!L17</f>
        <v>#DIV/0!</v>
      </c>
      <c r="AG8" s="66" t="e">
        <f>مدرس!L17</f>
        <v>#DIV/0!</v>
      </c>
      <c r="AH8" s="66" t="e">
        <f>فریدن!L17</f>
        <v>#DIV/0!</v>
      </c>
      <c r="AI8" s="66" t="e">
        <f>دهاقان!L17</f>
        <v>#DIV/0!</v>
      </c>
      <c r="AJ8" s="66" t="e">
        <f>شفا!L17</f>
        <v>#DIV/0!</v>
      </c>
      <c r="AK8" s="66" t="e">
        <f>'گلدیس شاهین شهر'!L17</f>
        <v>#DIV/0!</v>
      </c>
      <c r="AL8" s="70" t="e">
        <f>'جمع دانشگاهی'!L8</f>
        <v>#DIV/0!</v>
      </c>
      <c r="AM8" s="48" t="e">
        <f>سینا!L17</f>
        <v>#DIV/0!</v>
      </c>
      <c r="AN8" s="48" t="e">
        <f>سعدی!L17</f>
        <v>#DIV/0!</v>
      </c>
      <c r="AO8" s="48" t="e">
        <f>خانواده!L17</f>
        <v>#DIV/0!</v>
      </c>
      <c r="AP8" s="48"/>
      <c r="AQ8" s="48" t="e">
        <f>سپاهان!L17</f>
        <v>#DIV/0!</v>
      </c>
      <c r="AR8" s="48" t="e">
        <f>'بیمارستان میلاد اصفهان'!L17</f>
        <v>#DIV/0!</v>
      </c>
      <c r="AS8" s="48"/>
      <c r="AT8" s="48" t="e">
        <f>شریعتی!L17</f>
        <v>#DIV/0!</v>
      </c>
      <c r="AU8" s="48" t="e">
        <f>غرضی!L17</f>
        <v>#DIV/0!</v>
      </c>
      <c r="AV8" s="48" t="e">
        <f>'فاطمه الزهرا نجف آباد'!L17</f>
        <v>#DIV/0!</v>
      </c>
    </row>
    <row r="9" spans="1:64" ht="66.75" customHeight="1" x14ac:dyDescent="0.25">
      <c r="A9" s="53" t="s">
        <v>27</v>
      </c>
      <c r="B9" s="66" t="e">
        <f>'عیسی بن مریم'!L20</f>
        <v>#DIV/0!</v>
      </c>
      <c r="C9" s="66" t="e">
        <f>امبد!L20</f>
        <v>#DIV/0!</v>
      </c>
      <c r="D9" s="66" t="e">
        <f>الزهرا!L20</f>
        <v>#DIV/0!</v>
      </c>
      <c r="E9" s="66" t="e">
        <f>'سوانح و سوختگی'!L20</f>
        <v>#DIV/0!</v>
      </c>
      <c r="F9" s="66" t="e">
        <f>فارابی!L20</f>
        <v>#DIV/0!</v>
      </c>
      <c r="G9" s="66" t="e">
        <f>فیض!L20</f>
        <v>#DIV/0!</v>
      </c>
      <c r="H9" s="66" t="e">
        <f>'نور و علی اصغر'!L20</f>
        <v>#DIV/0!</v>
      </c>
      <c r="I9" s="66" t="e">
        <f>امین!L20</f>
        <v>#DIV/0!</v>
      </c>
      <c r="J9" s="66" t="e">
        <f>'کودکان امام حسین'!L20</f>
        <v>#DIV/0!</v>
      </c>
      <c r="K9" s="66" t="e">
        <f>'زهرای زینبیه'!L20</f>
        <v>#DIV/0!</v>
      </c>
      <c r="L9" s="66" t="e">
        <f>'بهشتی اصفهان'!L20</f>
        <v>#DIV/0!</v>
      </c>
      <c r="M9" s="66" t="e">
        <f>کاشانی!L20</f>
        <v>#DIV/0!</v>
      </c>
      <c r="N9" s="66" t="e">
        <f>'شهید چمران'!L20</f>
        <v>#DIV/0!</v>
      </c>
      <c r="O9" s="66" t="e">
        <f>'امیرالمومنین شهرضا'!L20</f>
        <v>#DIV/0!</v>
      </c>
      <c r="P9" s="66" t="e">
        <f>'آفتاب هشتم خور'!L20</f>
        <v>#DIV/0!</v>
      </c>
      <c r="Q9" s="66" t="e">
        <f>اردستان!L20</f>
        <v>#DIV/0!</v>
      </c>
      <c r="R9" s="66" t="e">
        <f>'حشمتیه نائین'!L20</f>
        <v>#DIV/0!</v>
      </c>
      <c r="S9" s="66" t="e">
        <f>فلاورجان!L20</f>
        <v>#DIV/0!</v>
      </c>
      <c r="T9" s="66" t="e">
        <f>'شهدای لنجان'!L20</f>
        <v>#DIV/0!</v>
      </c>
      <c r="U9" s="66" t="e">
        <f>'بهنیا تیران'!L20</f>
        <v>#DIV/0!</v>
      </c>
      <c r="V9" s="66" t="e">
        <f>'محمد رسول ا...(ص) مبارکه'!L20</f>
        <v>#DIV/0!</v>
      </c>
      <c r="W9" s="66" t="e">
        <f>نطنز!L20</f>
        <v>#DIV/0!</v>
      </c>
      <c r="X9" s="66" t="e">
        <f>'فاطمیه بادرود'!L20</f>
        <v>#DIV/0!</v>
      </c>
      <c r="Y9" s="66" t="e">
        <f>'اشرفی خمینی شهر'!L20</f>
        <v>#DIV/0!</v>
      </c>
      <c r="Z9" s="66" t="e">
        <f>'9 دی منظریه'!L20</f>
        <v>#DIV/0!</v>
      </c>
      <c r="AA9" s="66" t="e">
        <f>'بیمارستان سیدالشهدا سمیرم'!L20</f>
        <v>#DIV/0!</v>
      </c>
      <c r="AB9" s="66" t="e">
        <f>'امام حسین گلپایگان'!L20</f>
        <v>#DIV/0!</v>
      </c>
      <c r="AC9" s="66" t="e">
        <f>خوانسار!L20</f>
        <v>#DIV/0!</v>
      </c>
      <c r="AD9" s="66" t="e">
        <f>فریدونشهر!L20</f>
        <v>#DIV/0!</v>
      </c>
      <c r="AE9" s="66" t="e">
        <f>منتظری!L20</f>
        <v>#DIV/0!</v>
      </c>
      <c r="AF9" s="66" t="e">
        <f>میمه!L20</f>
        <v>#DIV/0!</v>
      </c>
      <c r="AG9" s="66" t="e">
        <f>مدرس!L20</f>
        <v>#DIV/0!</v>
      </c>
      <c r="AH9" s="66" t="e">
        <f>فریدن!L20</f>
        <v>#DIV/0!</v>
      </c>
      <c r="AI9" s="66" t="e">
        <f>دهاقان!L20</f>
        <v>#DIV/0!</v>
      </c>
      <c r="AJ9" s="66" t="e">
        <f>شفا!L20</f>
        <v>#DIV/0!</v>
      </c>
      <c r="AK9" s="66" t="e">
        <f>'گلدیس شاهین شهر'!L20</f>
        <v>#DIV/0!</v>
      </c>
      <c r="AL9" s="70" t="e">
        <f>'جمع دانشگاهی'!L20</f>
        <v>#DIV/0!</v>
      </c>
      <c r="AM9" s="48" t="e">
        <f>سینا!L20</f>
        <v>#DIV/0!</v>
      </c>
      <c r="AN9" s="48" t="e">
        <f>سعدی!L20</f>
        <v>#DIV/0!</v>
      </c>
      <c r="AO9" s="48" t="e">
        <f>خانواده!L20</f>
        <v>#DIV/0!</v>
      </c>
      <c r="AP9" s="48"/>
      <c r="AQ9" s="48" t="e">
        <f>سپاهان!L20</f>
        <v>#DIV/0!</v>
      </c>
      <c r="AR9" s="48" t="e">
        <f>'بیمارستان میلاد اصفهان'!L20</f>
        <v>#DIV/0!</v>
      </c>
      <c r="AS9" s="48"/>
      <c r="AT9" s="48" t="e">
        <f>شریعتی!L20</f>
        <v>#DIV/0!</v>
      </c>
      <c r="AU9" s="48" t="e">
        <f>غرضی!L20</f>
        <v>#DIV/0!</v>
      </c>
      <c r="AV9" s="48" t="e">
        <f>'فاطمه الزهرا نجف آباد'!L20</f>
        <v>#DIV/0!</v>
      </c>
    </row>
    <row r="10" spans="1:64" ht="66.75" customHeight="1" x14ac:dyDescent="0.25">
      <c r="A10" s="56" t="s">
        <v>31</v>
      </c>
      <c r="B10" s="66" t="e">
        <f>'عیسی بن مریم'!L22</f>
        <v>#DIV/0!</v>
      </c>
      <c r="C10" s="66" t="e">
        <f>امبد!L22</f>
        <v>#DIV/0!</v>
      </c>
      <c r="D10" s="66" t="e">
        <f>الزهرا!L22</f>
        <v>#DIV/0!</v>
      </c>
      <c r="E10" s="66" t="e">
        <f>'سوانح و سوختگی'!L22</f>
        <v>#DIV/0!</v>
      </c>
      <c r="F10" s="66" t="e">
        <f>فارابی!L22</f>
        <v>#DIV/0!</v>
      </c>
      <c r="G10" s="66" t="e">
        <f>فیض!L22</f>
        <v>#DIV/0!</v>
      </c>
      <c r="H10" s="66" t="e">
        <f>'نور و علی اصغر'!L22</f>
        <v>#DIV/0!</v>
      </c>
      <c r="I10" s="66" t="e">
        <f>امین!L22</f>
        <v>#DIV/0!</v>
      </c>
      <c r="J10" s="66" t="e">
        <f>'کودکان امام حسین'!L22</f>
        <v>#DIV/0!</v>
      </c>
      <c r="K10" s="66" t="e">
        <f>'زهرای زینبیه'!L22</f>
        <v>#DIV/0!</v>
      </c>
      <c r="L10" s="66" t="e">
        <f>'بهشتی اصفهان'!L22</f>
        <v>#DIV/0!</v>
      </c>
      <c r="M10" s="66" t="e">
        <f>کاشانی!L22</f>
        <v>#DIV/0!</v>
      </c>
      <c r="N10" s="66" t="e">
        <f>'شهید چمران'!L22</f>
        <v>#DIV/0!</v>
      </c>
      <c r="O10" s="66" t="e">
        <f>'امیرالمومنین شهرضا'!L22</f>
        <v>#DIV/0!</v>
      </c>
      <c r="P10" s="66" t="e">
        <f>'آفتاب هشتم خور'!L22</f>
        <v>#DIV/0!</v>
      </c>
      <c r="Q10" s="66" t="e">
        <f>اردستان!L22</f>
        <v>#DIV/0!</v>
      </c>
      <c r="R10" s="66" t="e">
        <f>'حشمتیه نائین'!L22</f>
        <v>#DIV/0!</v>
      </c>
      <c r="S10" s="66" t="e">
        <f>فلاورجان!L22</f>
        <v>#DIV/0!</v>
      </c>
      <c r="T10" s="66" t="e">
        <f>'شهدای لنجان'!L22</f>
        <v>#DIV/0!</v>
      </c>
      <c r="U10" s="66" t="e">
        <f>'بهنیا تیران'!L22</f>
        <v>#DIV/0!</v>
      </c>
      <c r="V10" s="66" t="e">
        <f>'محمد رسول ا...(ص) مبارکه'!L22</f>
        <v>#DIV/0!</v>
      </c>
      <c r="W10" s="66" t="e">
        <f>نطنز!L22</f>
        <v>#DIV/0!</v>
      </c>
      <c r="X10" s="66" t="e">
        <f>'فاطمیه بادرود'!L22</f>
        <v>#DIV/0!</v>
      </c>
      <c r="Y10" s="66" t="e">
        <f>'اشرفی خمینی شهر'!L22</f>
        <v>#DIV/0!</v>
      </c>
      <c r="Z10" s="66" t="e">
        <f>'9 دی منظریه'!L22</f>
        <v>#DIV/0!</v>
      </c>
      <c r="AA10" s="66" t="e">
        <f>'بیمارستان سیدالشهدا سمیرم'!L22</f>
        <v>#DIV/0!</v>
      </c>
      <c r="AB10" s="66" t="e">
        <f>'امام حسین گلپایگان'!L22</f>
        <v>#DIV/0!</v>
      </c>
      <c r="AC10" s="66" t="e">
        <f>خوانسار!L22</f>
        <v>#DIV/0!</v>
      </c>
      <c r="AD10" s="66" t="e">
        <f>فریدونشهر!L22</f>
        <v>#DIV/0!</v>
      </c>
      <c r="AE10" s="66" t="e">
        <f>منتظری!L22</f>
        <v>#DIV/0!</v>
      </c>
      <c r="AF10" s="66" t="e">
        <f>میمه!L22</f>
        <v>#DIV/0!</v>
      </c>
      <c r="AG10" s="66" t="e">
        <f>مدرس!L22</f>
        <v>#DIV/0!</v>
      </c>
      <c r="AH10" s="66" t="e">
        <f>فریدن!L22</f>
        <v>#DIV/0!</v>
      </c>
      <c r="AI10" s="66" t="e">
        <f>دهاقان!L22</f>
        <v>#DIV/0!</v>
      </c>
      <c r="AJ10" s="66" t="e">
        <f>شفا!L22</f>
        <v>#DIV/0!</v>
      </c>
      <c r="AK10" s="66" t="e">
        <f>'گلدیس شاهین شهر'!L22</f>
        <v>#DIV/0!</v>
      </c>
      <c r="AL10" s="70" t="e">
        <f>'جمع دانشگاهی'!L22</f>
        <v>#DIV/0!</v>
      </c>
      <c r="AM10" s="48" t="e">
        <f>سینا!L22</f>
        <v>#DIV/0!</v>
      </c>
      <c r="AN10" s="48" t="e">
        <f>سعدی!L22</f>
        <v>#DIV/0!</v>
      </c>
      <c r="AO10" s="48" t="e">
        <f>خانواده!L22</f>
        <v>#DIV/0!</v>
      </c>
      <c r="AP10" s="48"/>
      <c r="AQ10" s="48" t="e">
        <f>سپاهان!L22</f>
        <v>#DIV/0!</v>
      </c>
      <c r="AR10" s="48" t="e">
        <f>'بیمارستان میلاد اصفهان'!L22</f>
        <v>#DIV/0!</v>
      </c>
      <c r="AS10" s="48"/>
      <c r="AT10" s="48" t="e">
        <f>شریعتی!L22</f>
        <v>#DIV/0!</v>
      </c>
      <c r="AU10" s="48" t="e">
        <f>غرضی!L22</f>
        <v>#DIV/0!</v>
      </c>
      <c r="AV10" s="48" t="e">
        <f>'فاطمه الزهرا نجف آباد'!L22</f>
        <v>#DIV/0!</v>
      </c>
    </row>
    <row r="11" spans="1:64" ht="66.75" customHeight="1" x14ac:dyDescent="0.25">
      <c r="A11" s="56" t="s">
        <v>33</v>
      </c>
      <c r="B11" s="66" t="e">
        <f>'عیسی بن مریم'!L25</f>
        <v>#DIV/0!</v>
      </c>
      <c r="C11" s="66" t="e">
        <f>امبد!L25</f>
        <v>#DIV/0!</v>
      </c>
      <c r="D11" s="66" t="e">
        <f>الزهرا!L25</f>
        <v>#DIV/0!</v>
      </c>
      <c r="E11" s="66" t="e">
        <f>'سوانح و سوختگی'!L25</f>
        <v>#DIV/0!</v>
      </c>
      <c r="F11" s="66" t="e">
        <f>فارابی!L25</f>
        <v>#DIV/0!</v>
      </c>
      <c r="G11" s="66" t="e">
        <f>فیض!L25</f>
        <v>#DIV/0!</v>
      </c>
      <c r="H11" s="66" t="e">
        <f>'نور و علی اصغر'!L25</f>
        <v>#DIV/0!</v>
      </c>
      <c r="I11" s="66" t="e">
        <f>امین!L25</f>
        <v>#DIV/0!</v>
      </c>
      <c r="J11" s="66" t="e">
        <f>'کودکان امام حسین'!L25</f>
        <v>#DIV/0!</v>
      </c>
      <c r="K11" s="66" t="e">
        <f>'زهرای زینبیه'!L25</f>
        <v>#DIV/0!</v>
      </c>
      <c r="L11" s="66" t="e">
        <f>'بهشتی اصفهان'!L25</f>
        <v>#DIV/0!</v>
      </c>
      <c r="M11" s="66" t="e">
        <f>کاشانی!L25</f>
        <v>#DIV/0!</v>
      </c>
      <c r="N11" s="66" t="e">
        <f>'شهید چمران'!L25</f>
        <v>#DIV/0!</v>
      </c>
      <c r="O11" s="66" t="e">
        <f>'امیرالمومنین شهرضا'!L25</f>
        <v>#DIV/0!</v>
      </c>
      <c r="P11" s="66" t="e">
        <f>'آفتاب هشتم خور'!L25</f>
        <v>#DIV/0!</v>
      </c>
      <c r="Q11" s="66" t="e">
        <f>اردستان!L25</f>
        <v>#DIV/0!</v>
      </c>
      <c r="R11" s="66" t="e">
        <f>'حشمتیه نائین'!L25</f>
        <v>#DIV/0!</v>
      </c>
      <c r="S11" s="66" t="e">
        <f>فلاورجان!L25</f>
        <v>#DIV/0!</v>
      </c>
      <c r="T11" s="66" t="e">
        <f>'شهدای لنجان'!L25</f>
        <v>#DIV/0!</v>
      </c>
      <c r="U11" s="66" t="e">
        <f>'بهنیا تیران'!L25</f>
        <v>#DIV/0!</v>
      </c>
      <c r="V11" s="66" t="e">
        <f>'محمد رسول ا...(ص) مبارکه'!L25</f>
        <v>#DIV/0!</v>
      </c>
      <c r="W11" s="66" t="e">
        <f>نطنز!L25</f>
        <v>#DIV/0!</v>
      </c>
      <c r="X11" s="66" t="e">
        <f>'فاطمیه بادرود'!L25</f>
        <v>#DIV/0!</v>
      </c>
      <c r="Y11" s="66" t="e">
        <f>'اشرفی خمینی شهر'!L25</f>
        <v>#DIV/0!</v>
      </c>
      <c r="Z11" s="66" t="e">
        <f>'9 دی منظریه'!L25</f>
        <v>#DIV/0!</v>
      </c>
      <c r="AA11" s="66" t="e">
        <f>'بیمارستان سیدالشهدا سمیرم'!L25</f>
        <v>#DIV/0!</v>
      </c>
      <c r="AB11" s="66" t="e">
        <f>'امام حسین گلپایگان'!L25</f>
        <v>#DIV/0!</v>
      </c>
      <c r="AC11" s="66" t="e">
        <f>خوانسار!L25</f>
        <v>#DIV/0!</v>
      </c>
      <c r="AD11" s="66" t="e">
        <f>فریدونشهر!L25</f>
        <v>#DIV/0!</v>
      </c>
      <c r="AE11" s="66" t="e">
        <f>منتظری!L25</f>
        <v>#DIV/0!</v>
      </c>
      <c r="AF11" s="66" t="e">
        <f>میمه!L25</f>
        <v>#DIV/0!</v>
      </c>
      <c r="AG11" s="66" t="e">
        <f>مدرس!L25</f>
        <v>#DIV/0!</v>
      </c>
      <c r="AH11" s="66" t="e">
        <f>فریدن!L25</f>
        <v>#DIV/0!</v>
      </c>
      <c r="AI11" s="66" t="e">
        <f>دهاقان!L25</f>
        <v>#DIV/0!</v>
      </c>
      <c r="AJ11" s="66" t="e">
        <f>شفا!L25</f>
        <v>#DIV/0!</v>
      </c>
      <c r="AK11" s="66" t="e">
        <f>'گلدیس شاهین شهر'!L25</f>
        <v>#DIV/0!</v>
      </c>
      <c r="AL11" s="70" t="e">
        <f>'جمع دانشگاهی'!L11</f>
        <v>#DIV/0!</v>
      </c>
      <c r="AM11" s="48" t="e">
        <f>سینا!L25</f>
        <v>#DIV/0!</v>
      </c>
      <c r="AN11" s="48" t="e">
        <f>سعدی!L25</f>
        <v>#DIV/0!</v>
      </c>
      <c r="AO11" s="48" t="e">
        <f>خانواده!L25</f>
        <v>#DIV/0!</v>
      </c>
      <c r="AP11" s="48"/>
      <c r="AQ11" s="48" t="e">
        <f>سپاهان!L25</f>
        <v>#DIV/0!</v>
      </c>
      <c r="AR11" s="48" t="e">
        <f>'بیمارستان میلاد اصفهان'!L25</f>
        <v>#DIV/0!</v>
      </c>
      <c r="AS11" s="48"/>
      <c r="AT11" s="48" t="e">
        <f>شریعتی!L25</f>
        <v>#DIV/0!</v>
      </c>
      <c r="AU11" s="48" t="e">
        <f>غرضی!L25</f>
        <v>#DIV/0!</v>
      </c>
      <c r="AV11" s="48" t="e">
        <f>'فاطمه الزهرا نجف آباد'!L25</f>
        <v>#DIV/0!</v>
      </c>
    </row>
    <row r="12" spans="1:64" ht="66.75" customHeight="1" x14ac:dyDescent="0.25">
      <c r="A12" s="2" t="s">
        <v>55</v>
      </c>
      <c r="B12" s="66" t="e">
        <f>'عیسی بن مریم'!L27</f>
        <v>#DIV/0!</v>
      </c>
      <c r="C12" s="66" t="e">
        <f>امبد!L27</f>
        <v>#DIV/0!</v>
      </c>
      <c r="D12" s="66" t="e">
        <f>الزهرا!L27</f>
        <v>#DIV/0!</v>
      </c>
      <c r="E12" s="66" t="e">
        <f>'سوانح و سوختگی'!L27</f>
        <v>#DIV/0!</v>
      </c>
      <c r="F12" s="66" t="e">
        <f>فارابی!L27</f>
        <v>#DIV/0!</v>
      </c>
      <c r="G12" s="66" t="e">
        <f>فیض!L27</f>
        <v>#DIV/0!</v>
      </c>
      <c r="H12" s="66" t="e">
        <f>'نور و علی اصغر'!L27</f>
        <v>#DIV/0!</v>
      </c>
      <c r="I12" s="66" t="e">
        <f>امین!L27</f>
        <v>#DIV/0!</v>
      </c>
      <c r="J12" s="66" t="e">
        <f>'کودکان امام حسین'!L27</f>
        <v>#DIV/0!</v>
      </c>
      <c r="K12" s="66" t="e">
        <f>'زهرای زینبیه'!L27</f>
        <v>#DIV/0!</v>
      </c>
      <c r="L12" s="66" t="e">
        <f>'بهشتی اصفهان'!L27</f>
        <v>#DIV/0!</v>
      </c>
      <c r="M12" s="66" t="e">
        <f>کاشانی!L27</f>
        <v>#DIV/0!</v>
      </c>
      <c r="N12" s="66" t="e">
        <f>'شهید چمران'!L27</f>
        <v>#DIV/0!</v>
      </c>
      <c r="O12" s="66" t="e">
        <f>'امیرالمومنین شهرضا'!L27</f>
        <v>#DIV/0!</v>
      </c>
      <c r="P12" s="66" t="e">
        <f>'آفتاب هشتم خور'!L27</f>
        <v>#DIV/0!</v>
      </c>
      <c r="Q12" s="66" t="e">
        <f>اردستان!L27</f>
        <v>#DIV/0!</v>
      </c>
      <c r="R12" s="66" t="e">
        <f>'حشمتیه نائین'!L27</f>
        <v>#DIV/0!</v>
      </c>
      <c r="S12" s="66" t="e">
        <f>فلاورجان!L27</f>
        <v>#DIV/0!</v>
      </c>
      <c r="T12" s="66" t="e">
        <f>'شهدای لنجان'!L27</f>
        <v>#DIV/0!</v>
      </c>
      <c r="U12" s="66" t="e">
        <f>'بهنیا تیران'!L27</f>
        <v>#DIV/0!</v>
      </c>
      <c r="V12" s="66" t="e">
        <f>'محمد رسول ا...(ص) مبارکه'!L27</f>
        <v>#DIV/0!</v>
      </c>
      <c r="W12" s="66" t="e">
        <f>نطنز!L27</f>
        <v>#DIV/0!</v>
      </c>
      <c r="X12" s="66" t="e">
        <f>'فاطمیه بادرود'!L27</f>
        <v>#DIV/0!</v>
      </c>
      <c r="Y12" s="66" t="e">
        <f>'اشرفی خمینی شهر'!L27</f>
        <v>#DIV/0!</v>
      </c>
      <c r="Z12" s="66" t="e">
        <f>'9 دی منظریه'!L27</f>
        <v>#DIV/0!</v>
      </c>
      <c r="AA12" s="66" t="e">
        <f>'بیمارستان سیدالشهدا سمیرم'!L27</f>
        <v>#DIV/0!</v>
      </c>
      <c r="AB12" s="66" t="e">
        <f>'امام حسین گلپایگان'!L27</f>
        <v>#DIV/0!</v>
      </c>
      <c r="AC12" s="66" t="e">
        <f>خوانسار!L27</f>
        <v>#DIV/0!</v>
      </c>
      <c r="AD12" s="66" t="e">
        <f>فریدونشهر!L27</f>
        <v>#DIV/0!</v>
      </c>
      <c r="AE12" s="66" t="e">
        <f>منتظری!L27</f>
        <v>#DIV/0!</v>
      </c>
      <c r="AF12" s="66" t="e">
        <f>میمه!L27</f>
        <v>#DIV/0!</v>
      </c>
      <c r="AG12" s="66" t="e">
        <f>مدرس!L27</f>
        <v>#DIV/0!</v>
      </c>
      <c r="AH12" s="66" t="e">
        <f>فریدن!L27</f>
        <v>#DIV/0!</v>
      </c>
      <c r="AI12" s="66" t="e">
        <f>دهاقان!L27</f>
        <v>#DIV/0!</v>
      </c>
      <c r="AJ12" s="66" t="e">
        <f>شفا!L27</f>
        <v>#DIV/0!</v>
      </c>
      <c r="AK12" s="66" t="e">
        <f>'گلدیس شاهین شهر'!L27</f>
        <v>#DIV/0!</v>
      </c>
      <c r="AL12" s="70" t="e">
        <f>'جمع دانشگاهی'!L27</f>
        <v>#DIV/0!</v>
      </c>
      <c r="AM12" s="48" t="e">
        <f>سینا!L27</f>
        <v>#DIV/0!</v>
      </c>
      <c r="AN12" s="48" t="e">
        <f>سعدی!L27</f>
        <v>#DIV/0!</v>
      </c>
      <c r="AO12" s="48" t="e">
        <f>خانواده!L27</f>
        <v>#DIV/0!</v>
      </c>
      <c r="AP12" s="48"/>
      <c r="AQ12" s="48" t="e">
        <f>سپاهان!L27</f>
        <v>#DIV/0!</v>
      </c>
      <c r="AR12" s="48" t="e">
        <f>'بیمارستان میلاد اصفهان'!L27</f>
        <v>#DIV/0!</v>
      </c>
      <c r="AS12" s="48"/>
      <c r="AT12" s="48" t="e">
        <f>شریعتی!L27</f>
        <v>#DIV/0!</v>
      </c>
      <c r="AU12" s="48" t="e">
        <f>غرضی!L27</f>
        <v>#DIV/0!</v>
      </c>
      <c r="AV12" s="48" t="e">
        <f>'فاطمه الزهرا نجف آباد'!L27</f>
        <v>#DIV/0!</v>
      </c>
    </row>
    <row r="13" spans="1:64" ht="66.75" customHeight="1" x14ac:dyDescent="0.25">
      <c r="A13" s="56" t="s">
        <v>45</v>
      </c>
      <c r="B13" s="66" t="e">
        <f>'عیسی بن مریم'!L28</f>
        <v>#DIV/0!</v>
      </c>
      <c r="C13" s="66" t="e">
        <f>امبد!L28</f>
        <v>#DIV/0!</v>
      </c>
      <c r="D13" s="66" t="e">
        <f>الزهرا!L28</f>
        <v>#DIV/0!</v>
      </c>
      <c r="E13" s="66" t="e">
        <f>'سوانح و سوختگی'!L28</f>
        <v>#DIV/0!</v>
      </c>
      <c r="F13" s="66" t="e">
        <f>فارابی!L28</f>
        <v>#DIV/0!</v>
      </c>
      <c r="G13" s="66" t="e">
        <f>فیض!L28</f>
        <v>#DIV/0!</v>
      </c>
      <c r="H13" s="66" t="e">
        <f>'نور و علی اصغر'!L28</f>
        <v>#DIV/0!</v>
      </c>
      <c r="I13" s="66" t="e">
        <f>امین!L28</f>
        <v>#DIV/0!</v>
      </c>
      <c r="J13" s="66" t="e">
        <f>'کودکان امام حسین'!L28</f>
        <v>#DIV/0!</v>
      </c>
      <c r="K13" s="66" t="e">
        <f>'زهرای زینبیه'!L28</f>
        <v>#DIV/0!</v>
      </c>
      <c r="L13" s="66" t="e">
        <f>'بهشتی اصفهان'!L28</f>
        <v>#DIV/0!</v>
      </c>
      <c r="M13" s="66" t="e">
        <f>کاشانی!L28</f>
        <v>#DIV/0!</v>
      </c>
      <c r="N13" s="66" t="e">
        <f>'شهید چمران'!L28</f>
        <v>#DIV/0!</v>
      </c>
      <c r="O13" s="66" t="e">
        <f>'امیرالمومنین شهرضا'!L28</f>
        <v>#DIV/0!</v>
      </c>
      <c r="P13" s="66" t="e">
        <f>'آفتاب هشتم خور'!L28</f>
        <v>#DIV/0!</v>
      </c>
      <c r="Q13" s="66" t="e">
        <f>اردستان!L28</f>
        <v>#DIV/0!</v>
      </c>
      <c r="R13" s="66" t="e">
        <f>'حشمتیه نائین'!L28</f>
        <v>#DIV/0!</v>
      </c>
      <c r="S13" s="66" t="e">
        <f>فلاورجان!L28</f>
        <v>#DIV/0!</v>
      </c>
      <c r="T13" s="66" t="e">
        <f>'شهدای لنجان'!L28</f>
        <v>#DIV/0!</v>
      </c>
      <c r="U13" s="66" t="e">
        <f>'بهنیا تیران'!L28</f>
        <v>#DIV/0!</v>
      </c>
      <c r="V13" s="66" t="e">
        <f>'محمد رسول ا...(ص) مبارکه'!L28</f>
        <v>#DIV/0!</v>
      </c>
      <c r="W13" s="66" t="e">
        <f>نطنز!L28</f>
        <v>#DIV/0!</v>
      </c>
      <c r="X13" s="66" t="e">
        <f>'فاطمیه بادرود'!L28</f>
        <v>#DIV/0!</v>
      </c>
      <c r="Y13" s="66" t="e">
        <f>'اشرفی خمینی شهر'!L28</f>
        <v>#DIV/0!</v>
      </c>
      <c r="Z13" s="66" t="e">
        <f>'9 دی منظریه'!L28</f>
        <v>#DIV/0!</v>
      </c>
      <c r="AA13" s="66" t="e">
        <f>'بیمارستان سیدالشهدا سمیرم'!L28</f>
        <v>#DIV/0!</v>
      </c>
      <c r="AB13" s="66" t="e">
        <f>'امام حسین گلپایگان'!L28</f>
        <v>#DIV/0!</v>
      </c>
      <c r="AC13" s="66" t="e">
        <f>خوانسار!L28</f>
        <v>#DIV/0!</v>
      </c>
      <c r="AD13" s="66" t="e">
        <f>فریدونشهر!L28</f>
        <v>#DIV/0!</v>
      </c>
      <c r="AE13" s="66" t="e">
        <f>منتظری!L28</f>
        <v>#DIV/0!</v>
      </c>
      <c r="AF13" s="66" t="e">
        <f>میمه!L28</f>
        <v>#DIV/0!</v>
      </c>
      <c r="AG13" s="66" t="e">
        <f>مدرس!L28</f>
        <v>#DIV/0!</v>
      </c>
      <c r="AH13" s="66" t="e">
        <f>فریدن!L28</f>
        <v>#DIV/0!</v>
      </c>
      <c r="AI13" s="66" t="e">
        <f>دهاقان!L28</f>
        <v>#DIV/0!</v>
      </c>
      <c r="AJ13" s="66" t="e">
        <f>شفا!L28</f>
        <v>#DIV/0!</v>
      </c>
      <c r="AK13" s="66" t="e">
        <f>'گلدیس شاهین شهر'!L28</f>
        <v>#DIV/0!</v>
      </c>
      <c r="AL13" s="70" t="e">
        <f>'جمع دانشگاهی'!L28</f>
        <v>#DIV/0!</v>
      </c>
      <c r="AM13" s="48" t="e">
        <f>سینا!L28</f>
        <v>#DIV/0!</v>
      </c>
      <c r="AN13" s="48" t="e">
        <f>سعدی!L28</f>
        <v>#DIV/0!</v>
      </c>
      <c r="AO13" s="48" t="e">
        <f>خانواده!L28</f>
        <v>#DIV/0!</v>
      </c>
      <c r="AP13" s="48"/>
      <c r="AQ13" s="48" t="e">
        <f>سپاهان!L28</f>
        <v>#DIV/0!</v>
      </c>
      <c r="AR13" s="48" t="e">
        <f>'بیمارستان میلاد اصفهان'!L28</f>
        <v>#DIV/0!</v>
      </c>
      <c r="AS13" s="48"/>
      <c r="AT13" s="48" t="e">
        <f>شریعتی!L28</f>
        <v>#DIV/0!</v>
      </c>
      <c r="AU13" s="48" t="e">
        <f>غرضی!L28</f>
        <v>#DIV/0!</v>
      </c>
      <c r="AV13" s="48" t="e">
        <f>'فاطمه الزهرا نجف آباد'!L28</f>
        <v>#DIV/0!</v>
      </c>
    </row>
    <row r="14" spans="1:64" ht="66.75" customHeight="1" x14ac:dyDescent="0.25">
      <c r="A14" s="56" t="s">
        <v>59</v>
      </c>
      <c r="B14" s="66" t="e">
        <f>'عیسی بن مریم'!L30</f>
        <v>#DIV/0!</v>
      </c>
      <c r="C14" s="66" t="e">
        <f>امبد!L30</f>
        <v>#DIV/0!</v>
      </c>
      <c r="D14" s="66" t="e">
        <f>الزهرا!L30</f>
        <v>#DIV/0!</v>
      </c>
      <c r="E14" s="66" t="e">
        <f>'سوانح و سوختگی'!L30</f>
        <v>#DIV/0!</v>
      </c>
      <c r="F14" s="66" t="e">
        <f>فارابی!L30</f>
        <v>#DIV/0!</v>
      </c>
      <c r="G14" s="66" t="e">
        <f>فیض!L30</f>
        <v>#DIV/0!</v>
      </c>
      <c r="H14" s="66" t="e">
        <f>'نور و علی اصغر'!L30</f>
        <v>#DIV/0!</v>
      </c>
      <c r="I14" s="66" t="e">
        <f>امین!L30</f>
        <v>#DIV/0!</v>
      </c>
      <c r="J14" s="66" t="e">
        <f>'کودکان امام حسین'!L30</f>
        <v>#DIV/0!</v>
      </c>
      <c r="K14" s="66" t="e">
        <f>'زهرای زینبیه'!L30</f>
        <v>#DIV/0!</v>
      </c>
      <c r="L14" s="66" t="e">
        <f>'بهشتی اصفهان'!L30</f>
        <v>#DIV/0!</v>
      </c>
      <c r="M14" s="66" t="e">
        <f>کاشانی!L30</f>
        <v>#DIV/0!</v>
      </c>
      <c r="N14" s="66" t="e">
        <f>'شهید چمران'!L30</f>
        <v>#DIV/0!</v>
      </c>
      <c r="O14" s="66" t="e">
        <f>'امیرالمومنین شهرضا'!L30</f>
        <v>#DIV/0!</v>
      </c>
      <c r="P14" s="66" t="e">
        <f>'آفتاب هشتم خور'!L30</f>
        <v>#DIV/0!</v>
      </c>
      <c r="Q14" s="66" t="e">
        <f>اردستان!L30</f>
        <v>#DIV/0!</v>
      </c>
      <c r="R14" s="66" t="e">
        <f>'حشمتیه نائین'!L30</f>
        <v>#DIV/0!</v>
      </c>
      <c r="S14" s="66" t="e">
        <f>فلاورجان!L30</f>
        <v>#DIV/0!</v>
      </c>
      <c r="T14" s="66" t="e">
        <f>'شهدای لنجان'!L30</f>
        <v>#DIV/0!</v>
      </c>
      <c r="U14" s="66" t="e">
        <f>'بهنیا تیران'!L30</f>
        <v>#DIV/0!</v>
      </c>
      <c r="V14" s="66" t="e">
        <f>'محمد رسول ا...(ص) مبارکه'!L30</f>
        <v>#DIV/0!</v>
      </c>
      <c r="W14" s="66" t="e">
        <f>نطنز!L30</f>
        <v>#DIV/0!</v>
      </c>
      <c r="X14" s="66" t="e">
        <f>'فاطمیه بادرود'!L30</f>
        <v>#DIV/0!</v>
      </c>
      <c r="Y14" s="66" t="e">
        <f>'اشرفی خمینی شهر'!L30</f>
        <v>#DIV/0!</v>
      </c>
      <c r="Z14" s="66" t="e">
        <f>'9 دی منظریه'!L30</f>
        <v>#DIV/0!</v>
      </c>
      <c r="AA14" s="66" t="e">
        <f>'بیمارستان سیدالشهدا سمیرم'!L30</f>
        <v>#DIV/0!</v>
      </c>
      <c r="AB14" s="66" t="e">
        <f>'امام حسین گلپایگان'!L30</f>
        <v>#DIV/0!</v>
      </c>
      <c r="AC14" s="66" t="e">
        <f>خوانسار!L30</f>
        <v>#DIV/0!</v>
      </c>
      <c r="AD14" s="66" t="e">
        <f>فریدونشهر!L30</f>
        <v>#DIV/0!</v>
      </c>
      <c r="AE14" s="66" t="e">
        <f>منتظری!L30</f>
        <v>#DIV/0!</v>
      </c>
      <c r="AF14" s="66" t="e">
        <f>میمه!L30</f>
        <v>#DIV/0!</v>
      </c>
      <c r="AG14" s="66" t="e">
        <f>مدرس!L30</f>
        <v>#DIV/0!</v>
      </c>
      <c r="AH14" s="66" t="e">
        <f>فریدن!L30</f>
        <v>#DIV/0!</v>
      </c>
      <c r="AI14" s="66" t="e">
        <f>دهاقان!L30</f>
        <v>#DIV/0!</v>
      </c>
      <c r="AJ14" s="66" t="e">
        <f>شفا!L30</f>
        <v>#DIV/0!</v>
      </c>
      <c r="AK14" s="66" t="e">
        <f>'گلدیس شاهین شهر'!L30</f>
        <v>#DIV/0!</v>
      </c>
      <c r="AL14" s="70" t="e">
        <f>'جمع دانشگاهی'!L30</f>
        <v>#DIV/0!</v>
      </c>
      <c r="AM14" s="48" t="e">
        <f>سینا!L30</f>
        <v>#DIV/0!</v>
      </c>
      <c r="AN14" s="48" t="e">
        <f>سعدی!L30</f>
        <v>#DIV/0!</v>
      </c>
      <c r="AO14" s="48" t="e">
        <f>خانواده!L30</f>
        <v>#DIV/0!</v>
      </c>
      <c r="AP14" s="48"/>
      <c r="AQ14" s="48" t="e">
        <f>سپاهان!L30</f>
        <v>#DIV/0!</v>
      </c>
      <c r="AR14" s="48" t="e">
        <f>'بیمارستان میلاد اصفهان'!L30</f>
        <v>#DIV/0!</v>
      </c>
      <c r="AS14" s="48"/>
      <c r="AT14" s="48" t="e">
        <f>شریعتی!L30</f>
        <v>#DIV/0!</v>
      </c>
      <c r="AU14" s="48" t="e">
        <f>غرضی!L30</f>
        <v>#DIV/0!</v>
      </c>
      <c r="AV14" s="48" t="e">
        <f>'فاطمه الزهرا نجف آباد'!L30</f>
        <v>#DIV/0!</v>
      </c>
    </row>
    <row r="15" spans="1:64" ht="38.25" x14ac:dyDescent="0.25">
      <c r="A15" s="56" t="s">
        <v>136</v>
      </c>
      <c r="B15" s="65" t="e">
        <f>'عیسی بن مریم'!J5/'عیسی بن مریم'!J3/75</f>
        <v>#DIV/0!</v>
      </c>
      <c r="C15" s="65" t="e">
        <f>امبد!J5/امبد!J3/75</f>
        <v>#DIV/0!</v>
      </c>
      <c r="D15" s="65" t="e">
        <f>الزهرا!J5/الزهرا!J3/75</f>
        <v>#DIV/0!</v>
      </c>
      <c r="E15" s="65" t="e">
        <f>'سوانح و سوختگی'!J5/'سوانح و سوختگی'!J3/75</f>
        <v>#DIV/0!</v>
      </c>
      <c r="F15" s="65" t="e">
        <f>فارابی!J5/فارابی!J3/75</f>
        <v>#DIV/0!</v>
      </c>
      <c r="G15" s="65" t="e">
        <f>فیض!J5/فیض!J3/75</f>
        <v>#DIV/0!</v>
      </c>
      <c r="H15" s="65" t="e">
        <f>'نور و علی اصغر'!J5/'نور و علی اصغر'!J3/75</f>
        <v>#DIV/0!</v>
      </c>
      <c r="I15" s="65" t="e">
        <f>امین!J5/امین!J3/75</f>
        <v>#DIV/0!</v>
      </c>
      <c r="J15" s="65" t="e">
        <f>'کودکان امام حسین'!J5/'کودکان امام حسین'!J3/75</f>
        <v>#DIV/0!</v>
      </c>
      <c r="K15" s="65" t="e">
        <f>'زهرای زینبیه'!J5/'زهرای زینبیه'!J3/75</f>
        <v>#DIV/0!</v>
      </c>
      <c r="L15" s="65" t="e">
        <f>'بهشتی اصفهان'!J5/'بهشتی اصفهان'!J3/75</f>
        <v>#DIV/0!</v>
      </c>
      <c r="M15" s="65" t="e">
        <f>کاشانی!J5/کاشانی!J3/75</f>
        <v>#DIV/0!</v>
      </c>
      <c r="N15" s="65" t="e">
        <f>'شهید چمران'!J5/'شهید چمران'!J3/75</f>
        <v>#DIV/0!</v>
      </c>
      <c r="O15" s="65" t="e">
        <f>'امیرالمومنین شهرضا'!J5/'امیرالمومنین شهرضا'!J3/75</f>
        <v>#DIV/0!</v>
      </c>
      <c r="P15" s="65" t="e">
        <f>'آفتاب هشتم خور'!J5/'آفتاب هشتم خور'!J3/75</f>
        <v>#DIV/0!</v>
      </c>
      <c r="Q15" s="65" t="e">
        <f>'آفتاب هشتم خور'!J5/'آفتاب هشتم خور'!J3/75</f>
        <v>#DIV/0!</v>
      </c>
      <c r="S15" s="65" t="e">
        <f>فلاورجان!J5/فلاورجان!J3/75</f>
        <v>#DIV/0!</v>
      </c>
      <c r="U15" s="65" t="e">
        <f>'بهنیا تیران'!J5/'بهنیا تیران'!J3/75</f>
        <v>#DIV/0!</v>
      </c>
      <c r="V15" s="65" t="e">
        <f>'محمد رسول ا...(ص) مبارکه'!J5/'محمد رسول ا...(ص) مبارکه'!J3/75</f>
        <v>#DIV/0!</v>
      </c>
      <c r="W15" s="65" t="e">
        <f>نطنز!J5/نطنز!J3/75</f>
        <v>#DIV/0!</v>
      </c>
      <c r="X15" s="65" t="e">
        <f>'فاطمیه بادرود'!J5/'فاطمیه بادرود'!J3/75</f>
        <v>#DIV/0!</v>
      </c>
      <c r="Y15" s="65" t="e">
        <f>'اشرفی خمینی شهر'!J5/'اشرفی خمینی شهر'!J3/75</f>
        <v>#DIV/0!</v>
      </c>
      <c r="Z15" s="65" t="e">
        <f>'9 دی منظریه'!J5/'9 دی منظریه'!J3/75</f>
        <v>#DIV/0!</v>
      </c>
      <c r="AA15" s="65" t="e">
        <f>'بیمارستان سیدالشهدا سمیرم'!J5/'بیمارستان سیدالشهدا سمیرم'!J3/75</f>
        <v>#DIV/0!</v>
      </c>
      <c r="AB15" s="65" t="e">
        <f>'امام حسین گلپایگان'!J5/'امام حسین گلپایگان'!J3/75</f>
        <v>#DIV/0!</v>
      </c>
      <c r="AC15" s="65" t="e">
        <f>خوانسار!J5/خوانسار!J3/75</f>
        <v>#DIV/0!</v>
      </c>
      <c r="AD15" s="65" t="e">
        <f>فریدونشهر!J5/فریدونشهر!J3/75</f>
        <v>#DIV/0!</v>
      </c>
      <c r="AE15" s="65" t="e">
        <f>منتظری!J5/منتظری!J3/75</f>
        <v>#DIV/0!</v>
      </c>
      <c r="AF15" s="65" t="e">
        <f>میمه!J5/میمه!J3/75</f>
        <v>#DIV/0!</v>
      </c>
      <c r="AG15" s="65" t="e">
        <f>مدرس!J5/مدرس!J3/75</f>
        <v>#DIV/0!</v>
      </c>
      <c r="AH15" s="65" t="e">
        <f>فریدن!J5/فریدن!J3/75</f>
        <v>#DIV/0!</v>
      </c>
      <c r="AI15" s="65" t="e">
        <f>دهاقان!J5/دهاقان!J3/75</f>
        <v>#DIV/0!</v>
      </c>
      <c r="AJ15" s="65" t="e">
        <f>شفا!J5/شفا!J3/75</f>
        <v>#DIV/0!</v>
      </c>
      <c r="AK15" s="65" t="e">
        <f>'گلدیس شاهین شهر'!J5/'گلدیس شاهین شهر'!J3/75</f>
        <v>#DIV/0!</v>
      </c>
      <c r="AL15" s="71" t="e">
        <f>AVERAGE(B15:AK15)</f>
        <v>#DIV/0!</v>
      </c>
    </row>
    <row r="16" spans="1:64" ht="18.75" x14ac:dyDescent="0.45">
      <c r="R16" s="65" t="e">
        <f>'حشمتیه نائین'!J5/'حشمتیه نائین'!J3/75</f>
        <v>#DIV/0!</v>
      </c>
      <c r="T16" s="65" t="e">
        <f>'حشمتیه نائین'!J5/'حشمتیه نائین'!J3/75</f>
        <v>#DIV/0!</v>
      </c>
      <c r="U16" s="65"/>
      <c r="V16" s="65"/>
      <c r="W16" s="65"/>
      <c r="X16" s="65"/>
      <c r="Y16" s="65"/>
      <c r="Z16" s="65"/>
      <c r="AA16" s="65"/>
      <c r="AB16" s="65"/>
      <c r="AC16" s="65"/>
      <c r="AD16" s="65"/>
      <c r="AE16" s="65"/>
      <c r="AF16" s="65"/>
      <c r="AG16" s="65"/>
      <c r="AH16" s="65"/>
      <c r="AI16" s="65"/>
      <c r="AJ16" s="65"/>
      <c r="AK16" s="65"/>
      <c r="AL16" s="72"/>
      <c r="AM16" s="7"/>
      <c r="AN16" s="7"/>
      <c r="AO16" s="7"/>
      <c r="AP16" s="7"/>
      <c r="AQ16" s="7"/>
      <c r="AR16" s="7"/>
      <c r="AS16" s="7"/>
      <c r="AT16" s="7"/>
      <c r="AU16" s="7"/>
      <c r="AV16" s="7"/>
    </row>
    <row r="17" spans="4:48" ht="20.25" x14ac:dyDescent="0.45">
      <c r="U17" s="65"/>
      <c r="V17" s="65"/>
      <c r="W17" s="65"/>
      <c r="X17" s="65"/>
      <c r="Y17" s="65"/>
      <c r="Z17" s="65"/>
      <c r="AA17" s="65"/>
      <c r="AB17" s="65"/>
      <c r="AC17" s="65"/>
      <c r="AD17" s="65"/>
      <c r="AE17" s="65"/>
      <c r="AF17" s="65"/>
      <c r="AG17" s="65"/>
      <c r="AH17" s="65"/>
      <c r="AI17" s="65"/>
      <c r="AJ17" s="65"/>
      <c r="AK17" s="65"/>
      <c r="AL17" s="72"/>
      <c r="AM17" s="54"/>
      <c r="AN17" s="54"/>
      <c r="AO17" s="54"/>
      <c r="AP17" s="54"/>
      <c r="AQ17" s="54"/>
      <c r="AR17" s="54"/>
      <c r="AS17" s="54"/>
      <c r="AT17" s="54"/>
      <c r="AU17" s="54"/>
      <c r="AV17" s="54"/>
    </row>
    <row r="18" spans="4:48" x14ac:dyDescent="0.45">
      <c r="AL18" s="72"/>
      <c r="AM18" s="7"/>
      <c r="AN18" s="7"/>
      <c r="AO18" s="7"/>
      <c r="AP18" s="7"/>
      <c r="AQ18" s="7"/>
      <c r="AR18" s="7"/>
      <c r="AS18" s="7"/>
      <c r="AT18" s="7"/>
      <c r="AU18" s="7"/>
      <c r="AV18" s="7"/>
    </row>
    <row r="19" spans="4:48" ht="20.25" x14ac:dyDescent="0.45">
      <c r="AL19" s="72"/>
      <c r="AM19" s="54"/>
      <c r="AN19" s="54"/>
      <c r="AO19" s="54"/>
      <c r="AP19" s="54"/>
      <c r="AQ19" s="54"/>
      <c r="AR19" s="54"/>
      <c r="AS19" s="54"/>
      <c r="AT19" s="54"/>
      <c r="AU19" s="54"/>
      <c r="AV19" s="54"/>
    </row>
    <row r="20" spans="4:48" ht="20.25" x14ac:dyDescent="0.45">
      <c r="D20"/>
      <c r="AL20" s="72"/>
      <c r="AM20" s="54"/>
      <c r="AN20" s="54"/>
      <c r="AO20" s="54"/>
      <c r="AP20" s="54"/>
      <c r="AQ20" s="54"/>
      <c r="AR20" s="54"/>
      <c r="AS20" s="54"/>
      <c r="AT20" s="54"/>
      <c r="AU20" s="54"/>
      <c r="AV20" s="54"/>
    </row>
    <row r="21" spans="4:48" x14ac:dyDescent="0.45">
      <c r="AL21" s="72"/>
      <c r="AM21" s="7"/>
      <c r="AN21" s="7"/>
      <c r="AO21" s="7"/>
      <c r="AP21" s="7"/>
      <c r="AQ21" s="7"/>
      <c r="AR21" s="7"/>
      <c r="AS21" s="7"/>
      <c r="AT21" s="7"/>
      <c r="AU21" s="7"/>
      <c r="AV21" s="7"/>
    </row>
    <row r="22" spans="4:48" x14ac:dyDescent="0.45">
      <c r="D22"/>
      <c r="AL22" s="72"/>
      <c r="AM22" s="7"/>
      <c r="AN22" s="7"/>
      <c r="AO22" s="7"/>
      <c r="AP22" s="7"/>
      <c r="AQ22" s="7"/>
      <c r="AR22" s="7"/>
      <c r="AS22" s="7"/>
      <c r="AT22" s="7"/>
      <c r="AU22" s="7"/>
      <c r="AV22" s="7"/>
    </row>
  </sheetData>
  <mergeCells count="3">
    <mergeCell ref="AW2:AW3"/>
    <mergeCell ref="BA2:BA3"/>
    <mergeCell ref="A1:AW1"/>
  </mergeCells>
  <printOptions horizontalCentered="1" verticalCentered="1"/>
  <pageMargins left="0.2" right="0.2" top="0.25" bottom="0.25" header="0.3" footer="0.3"/>
  <pageSetup paperSize="9" scale="7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9"/>
  <sheetViews>
    <sheetView rightToLeft="1" zoomScale="80" zoomScaleNormal="80" workbookViewId="0">
      <selection sqref="A1:BM1"/>
    </sheetView>
  </sheetViews>
  <sheetFormatPr defaultRowHeight="18" x14ac:dyDescent="0.45"/>
  <cols>
    <col min="1" max="1" width="35.140625" style="57" customWidth="1"/>
    <col min="2" max="2" width="7.7109375" style="63" customWidth="1"/>
    <col min="3" max="4" width="7.7109375" style="64" customWidth="1"/>
    <col min="5" max="38" width="7.7109375" customWidth="1"/>
    <col min="45" max="60" width="12.5703125" customWidth="1"/>
  </cols>
  <sheetData>
    <row r="1" spans="1:65" ht="52.5" customHeight="1" x14ac:dyDescent="0.25">
      <c r="A1" s="163" t="s">
        <v>195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row>
    <row r="2" spans="1:65" ht="162" x14ac:dyDescent="0.25">
      <c r="A2" s="47" t="s">
        <v>76</v>
      </c>
      <c r="B2" s="61" t="s">
        <v>99</v>
      </c>
      <c r="C2" s="61" t="s">
        <v>100</v>
      </c>
      <c r="D2" s="61" t="s">
        <v>101</v>
      </c>
      <c r="E2" s="61" t="s">
        <v>102</v>
      </c>
      <c r="F2" s="61" t="s">
        <v>103</v>
      </c>
      <c r="G2" s="61" t="s">
        <v>104</v>
      </c>
      <c r="H2" s="61" t="s">
        <v>105</v>
      </c>
      <c r="I2" s="61" t="s">
        <v>106</v>
      </c>
      <c r="J2" s="61" t="s">
        <v>107</v>
      </c>
      <c r="K2" s="61" t="s">
        <v>108</v>
      </c>
      <c r="L2" s="61" t="s">
        <v>109</v>
      </c>
      <c r="M2" s="61" t="s">
        <v>110</v>
      </c>
      <c r="N2" s="61" t="s">
        <v>111</v>
      </c>
      <c r="O2" s="61" t="s">
        <v>112</v>
      </c>
      <c r="P2" s="61" t="s">
        <v>72</v>
      </c>
      <c r="Q2" s="61" t="s">
        <v>113</v>
      </c>
      <c r="R2" s="61" t="s">
        <v>114</v>
      </c>
      <c r="S2" s="61" t="s">
        <v>115</v>
      </c>
      <c r="T2" s="61" t="s">
        <v>116</v>
      </c>
      <c r="U2" s="61" t="s">
        <v>117</v>
      </c>
      <c r="V2" s="61" t="s">
        <v>118</v>
      </c>
      <c r="W2" s="61" t="s">
        <v>119</v>
      </c>
      <c r="X2" s="61" t="s">
        <v>120</v>
      </c>
      <c r="Y2" s="62" t="s">
        <v>121</v>
      </c>
      <c r="Z2" s="61" t="s">
        <v>122</v>
      </c>
      <c r="AA2" s="61" t="s">
        <v>123</v>
      </c>
      <c r="AB2" s="61" t="s">
        <v>124</v>
      </c>
      <c r="AC2" s="61" t="s">
        <v>73</v>
      </c>
      <c r="AD2" s="61" t="s">
        <v>125</v>
      </c>
      <c r="AE2" s="61" t="s">
        <v>126</v>
      </c>
      <c r="AF2" s="61" t="s">
        <v>127</v>
      </c>
      <c r="AG2" s="61" t="s">
        <v>128</v>
      </c>
      <c r="AH2" s="61" t="s">
        <v>129</v>
      </c>
      <c r="AI2" s="61" t="s">
        <v>130</v>
      </c>
      <c r="AJ2" s="61" t="s">
        <v>131</v>
      </c>
      <c r="AK2" s="61" t="s">
        <v>132</v>
      </c>
      <c r="AL2" s="91" t="s">
        <v>166</v>
      </c>
      <c r="AM2" s="48" t="s">
        <v>77</v>
      </c>
      <c r="AN2" s="48" t="s">
        <v>78</v>
      </c>
      <c r="AO2" s="48" t="s">
        <v>79</v>
      </c>
      <c r="AP2" s="48" t="s">
        <v>74</v>
      </c>
      <c r="AQ2" s="48" t="s">
        <v>81</v>
      </c>
      <c r="AR2" s="91" t="s">
        <v>82</v>
      </c>
      <c r="AS2" s="48" t="s">
        <v>83</v>
      </c>
      <c r="AT2" s="48" t="s">
        <v>84</v>
      </c>
      <c r="AU2" s="48" t="s">
        <v>85</v>
      </c>
      <c r="AV2" s="91" t="s">
        <v>168</v>
      </c>
      <c r="AW2" s="88" t="s">
        <v>86</v>
      </c>
      <c r="AX2" s="88" t="s">
        <v>87</v>
      </c>
      <c r="AY2" s="88" t="s">
        <v>75</v>
      </c>
      <c r="AZ2" s="91" t="s">
        <v>167</v>
      </c>
      <c r="BA2" s="48" t="s">
        <v>90</v>
      </c>
      <c r="BB2" s="48" t="s">
        <v>91</v>
      </c>
      <c r="BC2" s="48" t="s">
        <v>92</v>
      </c>
      <c r="BD2" s="48" t="s">
        <v>93</v>
      </c>
      <c r="BE2" s="48">
        <v>577</v>
      </c>
      <c r="BF2" s="48" t="s">
        <v>94</v>
      </c>
      <c r="BG2" s="91" t="s">
        <v>169</v>
      </c>
      <c r="BH2" s="91" t="s">
        <v>170</v>
      </c>
      <c r="BI2" s="49" t="s">
        <v>135</v>
      </c>
      <c r="BJ2" s="50" t="s">
        <v>95</v>
      </c>
      <c r="BK2" s="51" t="s">
        <v>96</v>
      </c>
      <c r="BL2" s="51" t="s">
        <v>97</v>
      </c>
      <c r="BM2" s="51" t="s">
        <v>98</v>
      </c>
    </row>
    <row r="3" spans="1:65" ht="66.75" customHeight="1" x14ac:dyDescent="0.25">
      <c r="A3" s="53" t="s">
        <v>3</v>
      </c>
      <c r="B3" s="66" t="e">
        <f>'عیسی بن مریم'!X3</f>
        <v>#DIV/0!</v>
      </c>
      <c r="C3" s="66" t="e">
        <f>امبد!X3</f>
        <v>#DIV/0!</v>
      </c>
      <c r="D3" s="66" t="e">
        <f>الزهرا!X3</f>
        <v>#DIV/0!</v>
      </c>
      <c r="E3" s="66" t="e">
        <f>'سوانح و سوختگی'!X3</f>
        <v>#DIV/0!</v>
      </c>
      <c r="F3" s="66" t="e">
        <f>فارابی!X3</f>
        <v>#DIV/0!</v>
      </c>
      <c r="G3" s="66" t="e">
        <f>فیض!X3</f>
        <v>#DIV/0!</v>
      </c>
      <c r="H3" s="66" t="e">
        <f>'نور و علی اصغر'!X3</f>
        <v>#DIV/0!</v>
      </c>
      <c r="I3" s="66" t="e">
        <f>امین!X3</f>
        <v>#DIV/0!</v>
      </c>
      <c r="J3" s="66" t="e">
        <f>'کودکان امام حسین'!X3</f>
        <v>#DIV/0!</v>
      </c>
      <c r="K3" s="66" t="e">
        <f>'زهرای زینبیه'!X3</f>
        <v>#DIV/0!</v>
      </c>
      <c r="L3" s="66" t="e">
        <f>'بهشتی اصفهان'!X3</f>
        <v>#DIV/0!</v>
      </c>
      <c r="M3" s="66" t="e">
        <f>کاشانی!X3</f>
        <v>#DIV/0!</v>
      </c>
      <c r="N3" s="66" t="e">
        <f>'شهید چمران'!X3</f>
        <v>#DIV/0!</v>
      </c>
      <c r="O3" s="66" t="e">
        <f>'امیرالمومنین شهرضا'!X3</f>
        <v>#DIV/0!</v>
      </c>
      <c r="P3" s="66" t="e">
        <f>'آفتاب هشتم خور'!X3</f>
        <v>#DIV/0!</v>
      </c>
      <c r="Q3" s="66" t="e">
        <f>اردستان!X3</f>
        <v>#DIV/0!</v>
      </c>
      <c r="R3" s="66" t="e">
        <f>'حشمتیه نائین'!X3</f>
        <v>#DIV/0!</v>
      </c>
      <c r="S3" s="66" t="e">
        <f>فلاورجان!X3</f>
        <v>#DIV/0!</v>
      </c>
      <c r="T3" s="66" t="e">
        <f>'شهدای لنجان'!X3</f>
        <v>#DIV/0!</v>
      </c>
      <c r="U3" s="66" t="e">
        <f>'بهنیا تیران'!X3</f>
        <v>#DIV/0!</v>
      </c>
      <c r="V3" s="66" t="e">
        <f>'محمد رسول ا...(ص) مبارکه'!X3</f>
        <v>#DIV/0!</v>
      </c>
      <c r="W3" s="66" t="e">
        <f>نطنز!X3</f>
        <v>#DIV/0!</v>
      </c>
      <c r="X3" s="66" t="e">
        <f>'فاطمیه بادرود'!X3</f>
        <v>#DIV/0!</v>
      </c>
      <c r="Y3" s="66" t="e">
        <f>'اشرفی خمینی شهر'!X3</f>
        <v>#DIV/0!</v>
      </c>
      <c r="Z3" s="66" t="e">
        <f>'9 دی منظریه'!X3</f>
        <v>#DIV/0!</v>
      </c>
      <c r="AA3" s="66" t="e">
        <f>'بیمارستان سیدالشهدا سمیرم'!X3</f>
        <v>#DIV/0!</v>
      </c>
      <c r="AB3" s="66" t="e">
        <f>'امام حسین گلپایگان'!X3</f>
        <v>#DIV/0!</v>
      </c>
      <c r="AC3" s="66" t="e">
        <f>خوانسار!X3</f>
        <v>#DIV/0!</v>
      </c>
      <c r="AD3" s="66" t="e">
        <f>فریدونشهر!X3</f>
        <v>#DIV/0!</v>
      </c>
      <c r="AE3" s="66" t="e">
        <f>منتظری!X3</f>
        <v>#DIV/0!</v>
      </c>
      <c r="AF3" s="66" t="e">
        <f>میمه!X3</f>
        <v>#DIV/0!</v>
      </c>
      <c r="AG3" s="66" t="e">
        <f>مدرس!X3</f>
        <v>#DIV/0!</v>
      </c>
      <c r="AH3" s="66" t="e">
        <f>فریدن!X3</f>
        <v>#DIV/0!</v>
      </c>
      <c r="AI3" s="66" t="e">
        <f>دهاقان!X3</f>
        <v>#DIV/0!</v>
      </c>
      <c r="AJ3" s="66" t="e">
        <f>شفا!X3</f>
        <v>#DIV/0!</v>
      </c>
      <c r="AK3" s="66" t="e">
        <f>'گلدیس شاهین شهر'!X3</f>
        <v>#DIV/0!</v>
      </c>
      <c r="AL3" s="92" t="e">
        <f>AVERAGE(B3:AK3)</f>
        <v>#DIV/0!</v>
      </c>
      <c r="AM3" s="48" t="e">
        <f>سینا!X3</f>
        <v>#DIV/0!</v>
      </c>
      <c r="AN3" s="48" t="e">
        <f>سعدی!X3</f>
        <v>#DIV/0!</v>
      </c>
      <c r="AO3" s="48" t="e">
        <f>خانواده!X3</f>
        <v>#DIV/0!</v>
      </c>
      <c r="AP3" s="48" t="e">
        <f>سپاهان!X3</f>
        <v>#DIV/0!</v>
      </c>
      <c r="AQ3" s="48" t="e">
        <f>'بیمارستان میلاد اصفهان'!X3</f>
        <v>#DIV/0!</v>
      </c>
      <c r="AR3" s="93" t="e">
        <f>AVERAGE(AM3:AQ3)</f>
        <v>#DIV/0!</v>
      </c>
      <c r="AS3" s="48" t="e">
        <f>شریعتی!X3</f>
        <v>#DIV/0!</v>
      </c>
      <c r="AT3" s="48" t="e">
        <f>غرضی!X3</f>
        <v>#DIV/0!</v>
      </c>
      <c r="AU3" s="48" t="e">
        <f>'فاطمه الزهرا نجف آباد'!X3</f>
        <v>#DIV/0!</v>
      </c>
      <c r="AV3" s="93" t="e">
        <f>AVERAGE(AS3:AU3)</f>
        <v>#DIV/0!</v>
      </c>
      <c r="AW3" s="88" t="e">
        <f>'زهرای مرضیه'!X3</f>
        <v>#DIV/0!</v>
      </c>
      <c r="AX3" s="88" t="e">
        <f>عسگریه!X3</f>
        <v>#DIV/0!</v>
      </c>
      <c r="AY3" s="88" t="e">
        <f>حجتیه!X3</f>
        <v>#DIV/0!</v>
      </c>
      <c r="AZ3" s="93" t="e">
        <f>AVERAGE(AW3:AY3)</f>
        <v>#DIV/0!</v>
      </c>
      <c r="BA3" s="48" t="e">
        <f>اصفهان!X3</f>
        <v>#DIV/0!</v>
      </c>
      <c r="BB3" s="48" t="e">
        <f>'بیمارستان شهید مطهری فولادشهر'!X3</f>
        <v>#DIV/0!</v>
      </c>
      <c r="BC3" s="48" t="e">
        <f>'شهید رجایی نجف آبد'!X3</f>
        <v>#DIV/0!</v>
      </c>
      <c r="BD3" s="48" t="e">
        <f>صدوقی!X3</f>
        <v>#DIV/0!</v>
      </c>
      <c r="BE3" s="48" t="e">
        <f>'577 ارتش'!X3</f>
        <v>#DIV/0!</v>
      </c>
      <c r="BF3" s="48" t="e">
        <f>'امیرالمومنین اصفهان'!X3</f>
        <v>#DIV/0!</v>
      </c>
      <c r="BG3" s="93" t="e">
        <f>AVERAGE(BA3:BF3)</f>
        <v>#DIV/0!</v>
      </c>
      <c r="BH3" s="93" t="e">
        <f>AVERAGE(AL3,AR3,AV3,AZ3,BG3)</f>
        <v>#DIV/0!</v>
      </c>
      <c r="BI3" s="55"/>
      <c r="BJ3" s="55"/>
      <c r="BK3" s="55"/>
      <c r="BL3" s="55"/>
      <c r="BM3" s="55"/>
    </row>
    <row r="4" spans="1:65" ht="66.75" customHeight="1" x14ac:dyDescent="0.25">
      <c r="A4" s="53" t="s">
        <v>7</v>
      </c>
      <c r="B4" s="66" t="e">
        <f>'عیسی بن مریم'!X5</f>
        <v>#DIV/0!</v>
      </c>
      <c r="C4" s="66" t="e">
        <f>امبد!X5</f>
        <v>#DIV/0!</v>
      </c>
      <c r="D4" s="66" t="e">
        <f>الزهرا!X5</f>
        <v>#DIV/0!</v>
      </c>
      <c r="E4" s="66" t="e">
        <f>'سوانح و سوختگی'!X5</f>
        <v>#DIV/0!</v>
      </c>
      <c r="F4" s="66" t="e">
        <f>فارابی!X5</f>
        <v>#DIV/0!</v>
      </c>
      <c r="G4" s="66" t="e">
        <f>فیض!X5</f>
        <v>#DIV/0!</v>
      </c>
      <c r="H4" s="66" t="e">
        <f>'نور و علی اصغر'!X5</f>
        <v>#DIV/0!</v>
      </c>
      <c r="I4" s="66" t="e">
        <f>امین!X5</f>
        <v>#DIV/0!</v>
      </c>
      <c r="J4" s="66" t="e">
        <f>'کودکان امام حسین'!X5</f>
        <v>#DIV/0!</v>
      </c>
      <c r="K4" s="66" t="e">
        <f>'زهرای زینبیه'!X5</f>
        <v>#DIV/0!</v>
      </c>
      <c r="L4" s="66" t="e">
        <f>'بهشتی اصفهان'!X5</f>
        <v>#DIV/0!</v>
      </c>
      <c r="M4" s="66" t="e">
        <f>کاشانی!X5</f>
        <v>#DIV/0!</v>
      </c>
      <c r="N4" s="66" t="e">
        <f>'شهید چمران'!X5</f>
        <v>#DIV/0!</v>
      </c>
      <c r="O4" s="66" t="e">
        <f>'امیرالمومنین شهرضا'!X5</f>
        <v>#DIV/0!</v>
      </c>
      <c r="P4" s="66" t="e">
        <f>'آفتاب هشتم خور'!X5</f>
        <v>#DIV/0!</v>
      </c>
      <c r="Q4" s="66" t="e">
        <f>اردستان!X5</f>
        <v>#DIV/0!</v>
      </c>
      <c r="R4" s="66" t="e">
        <f>'حشمتیه نائین'!X5</f>
        <v>#DIV/0!</v>
      </c>
      <c r="S4" s="66" t="e">
        <f>فلاورجان!X5</f>
        <v>#DIV/0!</v>
      </c>
      <c r="T4" s="66" t="e">
        <f>'شهدای لنجان'!X5</f>
        <v>#DIV/0!</v>
      </c>
      <c r="U4" s="66" t="e">
        <f>'بهنیا تیران'!X5</f>
        <v>#DIV/0!</v>
      </c>
      <c r="V4" s="66" t="e">
        <f>'محمد رسول ا...(ص) مبارکه'!X5</f>
        <v>#DIV/0!</v>
      </c>
      <c r="W4" s="66" t="e">
        <f>نطنز!X5</f>
        <v>#DIV/0!</v>
      </c>
      <c r="X4" s="66" t="e">
        <f>'فاطمیه بادرود'!X5</f>
        <v>#DIV/0!</v>
      </c>
      <c r="Y4" s="66" t="e">
        <f>'اشرفی خمینی شهر'!X5</f>
        <v>#DIV/0!</v>
      </c>
      <c r="Z4" s="66" t="e">
        <f>'9 دی منظریه'!X5</f>
        <v>#DIV/0!</v>
      </c>
      <c r="AA4" s="66" t="e">
        <f>'بیمارستان سیدالشهدا سمیرم'!X5</f>
        <v>#DIV/0!</v>
      </c>
      <c r="AB4" s="66" t="e">
        <f>'امام حسین گلپایگان'!X5</f>
        <v>#DIV/0!</v>
      </c>
      <c r="AC4" s="66" t="e">
        <f>خوانسار!X5</f>
        <v>#DIV/0!</v>
      </c>
      <c r="AD4" s="66" t="e">
        <f>فریدونشهر!X5</f>
        <v>#DIV/0!</v>
      </c>
      <c r="AE4" s="66" t="e">
        <f>منتظری!X5</f>
        <v>#DIV/0!</v>
      </c>
      <c r="AF4" s="66"/>
      <c r="AG4" s="66" t="e">
        <f>مدرس!X5</f>
        <v>#DIV/0!</v>
      </c>
      <c r="AH4" s="66" t="e">
        <f>فریدن!X5</f>
        <v>#DIV/0!</v>
      </c>
      <c r="AI4" s="66" t="e">
        <f>دهاقان!X5</f>
        <v>#DIV/0!</v>
      </c>
      <c r="AJ4" s="66" t="e">
        <f>شفا!X5</f>
        <v>#DIV/0!</v>
      </c>
      <c r="AK4" s="66" t="e">
        <f>'گلدیس شاهین شهر'!X5</f>
        <v>#DIV/0!</v>
      </c>
      <c r="AL4" s="92" t="e">
        <f t="shared" ref="AL4:AL14" si="0">AVERAGE(B4:AK4)</f>
        <v>#DIV/0!</v>
      </c>
      <c r="AM4" s="48" t="e">
        <f>سینا!X5</f>
        <v>#DIV/0!</v>
      </c>
      <c r="AN4" s="48" t="e">
        <f>سعدی!X5</f>
        <v>#DIV/0!</v>
      </c>
      <c r="AO4" s="48" t="e">
        <f>خانواده!X5</f>
        <v>#DIV/0!</v>
      </c>
      <c r="AP4" s="48" t="e">
        <f>سپاهان!X5</f>
        <v>#DIV/0!</v>
      </c>
      <c r="AQ4" s="48" t="e">
        <f>'بیمارستان میلاد اصفهان'!X5</f>
        <v>#DIV/0!</v>
      </c>
      <c r="AR4" s="93" t="e">
        <f t="shared" ref="AR4:AR14" si="1">AVERAGE(AM4:AQ4)</f>
        <v>#DIV/0!</v>
      </c>
      <c r="AS4" s="48" t="e">
        <f>شریعتی!X5</f>
        <v>#DIV/0!</v>
      </c>
      <c r="AT4" s="88" t="e">
        <f>غرضی!X5</f>
        <v>#DIV/0!</v>
      </c>
      <c r="AU4" s="88" t="e">
        <f>'فاطمه الزهرا نجف آباد'!X5</f>
        <v>#DIV/0!</v>
      </c>
      <c r="AV4" s="93" t="e">
        <f t="shared" ref="AV4:AV14" si="2">AVERAGE(AS4:AU4)</f>
        <v>#DIV/0!</v>
      </c>
      <c r="AW4" s="88" t="e">
        <f>'زهرای مرضیه'!X5</f>
        <v>#DIV/0!</v>
      </c>
      <c r="AX4" s="88" t="e">
        <f>عسگریه!X5</f>
        <v>#DIV/0!</v>
      </c>
      <c r="AY4" s="88" t="e">
        <f>حجتیه!X5</f>
        <v>#DIV/0!</v>
      </c>
      <c r="AZ4" s="93" t="e">
        <f t="shared" ref="AZ4:AZ14" si="3">AVERAGE(AW4:AY4)</f>
        <v>#DIV/0!</v>
      </c>
      <c r="BA4" s="88" t="e">
        <f>اصفهان!X5</f>
        <v>#DIV/0!</v>
      </c>
      <c r="BB4" s="88" t="e">
        <f>'بیمارستان شهید مطهری فولادشهر'!X5</f>
        <v>#DIV/0!</v>
      </c>
      <c r="BC4" s="88" t="e">
        <f>'شهید رجایی نجف آبد'!X5</f>
        <v>#DIV/0!</v>
      </c>
      <c r="BD4" s="88" t="e">
        <f>صدوقی!X5</f>
        <v>#DIV/0!</v>
      </c>
      <c r="BE4" s="88" t="e">
        <f>'577 ارتش'!X5</f>
        <v>#DIV/0!</v>
      </c>
      <c r="BF4" s="88" t="e">
        <f>'امیرالمومنین اصفهان'!X5</f>
        <v>#DIV/0!</v>
      </c>
      <c r="BG4" s="93" t="e">
        <f t="shared" ref="BG4:BG14" si="4">AVERAGE(BA4:BF4)</f>
        <v>#DIV/0!</v>
      </c>
      <c r="BH4" s="93" t="e">
        <f t="shared" ref="BH4:BH14" si="5">AVERAGE(AL4,AR4,AV4,AZ4,BG4)</f>
        <v>#DIV/0!</v>
      </c>
    </row>
    <row r="5" spans="1:65" ht="66.75" customHeight="1" x14ac:dyDescent="0.25">
      <c r="A5" s="56" t="s">
        <v>11</v>
      </c>
      <c r="B5" s="66" t="e">
        <f>'عیسی بن مریم'!X8</f>
        <v>#DIV/0!</v>
      </c>
      <c r="C5" s="66" t="e">
        <f>امبد!X8</f>
        <v>#DIV/0!</v>
      </c>
      <c r="D5" s="66" t="e">
        <f>الزهرا!X8</f>
        <v>#DIV/0!</v>
      </c>
      <c r="E5" s="66" t="e">
        <f>'سوانح و سوختگی'!X8</f>
        <v>#DIV/0!</v>
      </c>
      <c r="F5" s="66" t="e">
        <f>فارابی!X8</f>
        <v>#DIV/0!</v>
      </c>
      <c r="G5" s="66" t="e">
        <f>فیض!X8</f>
        <v>#DIV/0!</v>
      </c>
      <c r="H5" s="66" t="e">
        <f>'نور و علی اصغر'!X8</f>
        <v>#DIV/0!</v>
      </c>
      <c r="I5" s="66" t="e">
        <f>امین!X8</f>
        <v>#DIV/0!</v>
      </c>
      <c r="J5" s="66" t="e">
        <f>'کودکان امام حسین'!X8</f>
        <v>#DIV/0!</v>
      </c>
      <c r="K5" s="66" t="e">
        <f>'زهرای زینبیه'!X8</f>
        <v>#DIV/0!</v>
      </c>
      <c r="L5" s="66" t="e">
        <f>'بهشتی اصفهان'!X8</f>
        <v>#DIV/0!</v>
      </c>
      <c r="M5" s="66" t="e">
        <f>کاشانی!X8</f>
        <v>#DIV/0!</v>
      </c>
      <c r="N5" s="66" t="e">
        <f>'شهید چمران'!X8</f>
        <v>#DIV/0!</v>
      </c>
      <c r="O5" s="66" t="e">
        <f>'امیرالمومنین شهرضا'!X8</f>
        <v>#DIV/0!</v>
      </c>
      <c r="P5" s="66" t="e">
        <f>'آفتاب هشتم خور'!X8</f>
        <v>#DIV/0!</v>
      </c>
      <c r="Q5" s="66" t="e">
        <f>اردستان!X8</f>
        <v>#DIV/0!</v>
      </c>
      <c r="R5" s="66" t="e">
        <f>'حشمتیه نائین'!X8</f>
        <v>#DIV/0!</v>
      </c>
      <c r="S5" s="66" t="e">
        <f>فلاورجان!X8</f>
        <v>#DIV/0!</v>
      </c>
      <c r="T5" s="66" t="e">
        <f>'شهدای لنجان'!X8</f>
        <v>#DIV/0!</v>
      </c>
      <c r="U5" s="66" t="e">
        <f>'بهنیا تیران'!X8</f>
        <v>#DIV/0!</v>
      </c>
      <c r="V5" s="66" t="e">
        <f>'محمد رسول ا...(ص) مبارکه'!X8</f>
        <v>#DIV/0!</v>
      </c>
      <c r="W5" s="66" t="e">
        <f>نطنز!X8</f>
        <v>#DIV/0!</v>
      </c>
      <c r="X5" s="66" t="e">
        <f>'فاطمیه بادرود'!X8</f>
        <v>#DIV/0!</v>
      </c>
      <c r="Y5" s="66" t="e">
        <f>'اشرفی خمینی شهر'!X8</f>
        <v>#DIV/0!</v>
      </c>
      <c r="Z5" s="66" t="e">
        <f>'9 دی منظریه'!X8</f>
        <v>#DIV/0!</v>
      </c>
      <c r="AA5" s="66" t="e">
        <f>'بیمارستان سیدالشهدا سمیرم'!X8</f>
        <v>#DIV/0!</v>
      </c>
      <c r="AB5" s="66" t="e">
        <f>'امام حسین گلپایگان'!X8</f>
        <v>#DIV/0!</v>
      </c>
      <c r="AC5" s="66" t="e">
        <f>خوانسار!X8</f>
        <v>#DIV/0!</v>
      </c>
      <c r="AD5" s="66" t="e">
        <f>فریدونشهر!X8</f>
        <v>#DIV/0!</v>
      </c>
      <c r="AE5" s="66" t="e">
        <f>منتظری!X8</f>
        <v>#DIV/0!</v>
      </c>
      <c r="AF5" s="66" t="e">
        <f>میمه!X8</f>
        <v>#DIV/0!</v>
      </c>
      <c r="AG5" s="66" t="e">
        <f>مدرس!X8</f>
        <v>#DIV/0!</v>
      </c>
      <c r="AH5" s="66" t="e">
        <f>فریدن!X8</f>
        <v>#DIV/0!</v>
      </c>
      <c r="AI5" s="66" t="e">
        <f>دهاقان!X8</f>
        <v>#DIV/0!</v>
      </c>
      <c r="AJ5" s="66" t="e">
        <f>شفا!X8</f>
        <v>#DIV/0!</v>
      </c>
      <c r="AK5" s="66" t="e">
        <f>'گلدیس شاهین شهر'!X8</f>
        <v>#DIV/0!</v>
      </c>
      <c r="AL5" s="92" t="e">
        <f t="shared" si="0"/>
        <v>#DIV/0!</v>
      </c>
      <c r="AM5" s="48" t="e">
        <f>سینا!X8</f>
        <v>#DIV/0!</v>
      </c>
      <c r="AN5" s="48" t="e">
        <f>سعدی!X8</f>
        <v>#DIV/0!</v>
      </c>
      <c r="AO5" s="48" t="e">
        <f>خانواده!X8</f>
        <v>#DIV/0!</v>
      </c>
      <c r="AP5" s="48" t="e">
        <f>سپاهان!X8</f>
        <v>#DIV/0!</v>
      </c>
      <c r="AQ5" s="48" t="e">
        <f>'بیمارستان میلاد اصفهان'!X8</f>
        <v>#DIV/0!</v>
      </c>
      <c r="AR5" s="93" t="e">
        <f t="shared" si="1"/>
        <v>#DIV/0!</v>
      </c>
      <c r="AS5" s="48" t="e">
        <f>شریعتی!X8</f>
        <v>#DIV/0!</v>
      </c>
      <c r="AT5" s="88" t="e">
        <f>غرضی!X8</f>
        <v>#DIV/0!</v>
      </c>
      <c r="AU5" s="88" t="e">
        <f>'فاطمه الزهرا نجف آباد'!X8</f>
        <v>#DIV/0!</v>
      </c>
      <c r="AV5" s="93" t="e">
        <f t="shared" si="2"/>
        <v>#DIV/0!</v>
      </c>
      <c r="AW5" s="88" t="e">
        <f>'زهرای مرضیه'!X8</f>
        <v>#DIV/0!</v>
      </c>
      <c r="AX5" s="88" t="e">
        <f>عسگریه!X8</f>
        <v>#DIV/0!</v>
      </c>
      <c r="AY5" s="88" t="e">
        <f>حجتیه!X8</f>
        <v>#DIV/0!</v>
      </c>
      <c r="AZ5" s="93" t="e">
        <f t="shared" si="3"/>
        <v>#DIV/0!</v>
      </c>
      <c r="BA5" s="88" t="e">
        <f>اصفهان!X8</f>
        <v>#DIV/0!</v>
      </c>
      <c r="BB5" s="88" t="e">
        <f>'بیمارستان شهید مطهری فولادشهر'!X8</f>
        <v>#DIV/0!</v>
      </c>
      <c r="BC5" s="88" t="e">
        <f>'شهید رجایی نجف آبد'!X8</f>
        <v>#DIV/0!</v>
      </c>
      <c r="BD5" s="88" t="e">
        <f>صدوقی!X8</f>
        <v>#DIV/0!</v>
      </c>
      <c r="BE5" s="88" t="e">
        <f>'577 ارتش'!X8</f>
        <v>#DIV/0!</v>
      </c>
      <c r="BF5" s="88" t="e">
        <f>'امیرالمومنین اصفهان'!X8</f>
        <v>#DIV/0!</v>
      </c>
      <c r="BG5" s="93" t="e">
        <f t="shared" si="4"/>
        <v>#DIV/0!</v>
      </c>
      <c r="BH5" s="93" t="e">
        <f t="shared" si="5"/>
        <v>#DIV/0!</v>
      </c>
    </row>
    <row r="6" spans="1:65" ht="66.75" customHeight="1" x14ac:dyDescent="0.25">
      <c r="A6" s="53" t="s">
        <v>15</v>
      </c>
      <c r="B6" s="66" t="e">
        <f>'عیسی بن مریم'!X11</f>
        <v>#DIV/0!</v>
      </c>
      <c r="C6" s="66" t="e">
        <f>امبد!X11</f>
        <v>#DIV/0!</v>
      </c>
      <c r="D6" s="66" t="e">
        <f>الزهرا!X11</f>
        <v>#DIV/0!</v>
      </c>
      <c r="E6" s="66" t="e">
        <f>'سوانح و سوختگی'!X11</f>
        <v>#DIV/0!</v>
      </c>
      <c r="F6" s="66" t="e">
        <f>فارابی!X11</f>
        <v>#DIV/0!</v>
      </c>
      <c r="G6" s="66" t="e">
        <f>فیض!X11</f>
        <v>#DIV/0!</v>
      </c>
      <c r="H6" s="66" t="e">
        <f>'نور و علی اصغر'!X11</f>
        <v>#DIV/0!</v>
      </c>
      <c r="I6" s="66" t="e">
        <f>امین!X11</f>
        <v>#DIV/0!</v>
      </c>
      <c r="J6" s="66" t="e">
        <f>'کودکان امام حسین'!X11</f>
        <v>#DIV/0!</v>
      </c>
      <c r="K6" s="66" t="e">
        <f>'زهرای زینبیه'!X11</f>
        <v>#DIV/0!</v>
      </c>
      <c r="L6" s="66" t="e">
        <f>'بهشتی اصفهان'!X11</f>
        <v>#DIV/0!</v>
      </c>
      <c r="M6" s="66" t="e">
        <f>کاشانی!X11</f>
        <v>#DIV/0!</v>
      </c>
      <c r="N6" s="66" t="e">
        <f>'شهید چمران'!X11</f>
        <v>#DIV/0!</v>
      </c>
      <c r="O6" s="66" t="e">
        <f>'امیرالمومنین شهرضا'!X11</f>
        <v>#DIV/0!</v>
      </c>
      <c r="P6" s="66" t="e">
        <f>'آفتاب هشتم خور'!X11</f>
        <v>#DIV/0!</v>
      </c>
      <c r="Q6" s="66" t="e">
        <f>اردستان!X11</f>
        <v>#DIV/0!</v>
      </c>
      <c r="R6" s="66" t="e">
        <f>'حشمتیه نائین'!X11</f>
        <v>#DIV/0!</v>
      </c>
      <c r="S6" s="66" t="e">
        <f>فلاورجان!X11</f>
        <v>#DIV/0!</v>
      </c>
      <c r="T6" s="66" t="e">
        <f>'شهدای لنجان'!X11</f>
        <v>#DIV/0!</v>
      </c>
      <c r="U6" s="66" t="e">
        <f>'بهنیا تیران'!X11</f>
        <v>#DIV/0!</v>
      </c>
      <c r="V6" s="66" t="e">
        <f>'محمد رسول ا...(ص) مبارکه'!X11</f>
        <v>#DIV/0!</v>
      </c>
      <c r="W6" s="66" t="e">
        <f>نطنز!X11</f>
        <v>#DIV/0!</v>
      </c>
      <c r="X6" s="66" t="e">
        <f>'فاطمیه بادرود'!X11</f>
        <v>#DIV/0!</v>
      </c>
      <c r="Y6" s="66" t="e">
        <f>'اشرفی خمینی شهر'!X11</f>
        <v>#DIV/0!</v>
      </c>
      <c r="Z6" s="66" t="e">
        <f>'9 دی منظریه'!X11</f>
        <v>#DIV/0!</v>
      </c>
      <c r="AA6" s="66" t="e">
        <f>'بیمارستان سیدالشهدا سمیرم'!X11</f>
        <v>#DIV/0!</v>
      </c>
      <c r="AB6" s="66" t="e">
        <f>'امام حسین گلپایگان'!X11</f>
        <v>#DIV/0!</v>
      </c>
      <c r="AC6" s="66" t="e">
        <f>خوانسار!X11</f>
        <v>#DIV/0!</v>
      </c>
      <c r="AD6" s="66" t="e">
        <f>فریدونشهر!X11</f>
        <v>#DIV/0!</v>
      </c>
      <c r="AE6" s="66" t="e">
        <f>منتظری!X11</f>
        <v>#DIV/0!</v>
      </c>
      <c r="AF6" s="66" t="e">
        <f>میمه!X11</f>
        <v>#DIV/0!</v>
      </c>
      <c r="AG6" s="66" t="e">
        <f>مدرس!X11</f>
        <v>#DIV/0!</v>
      </c>
      <c r="AH6" s="66" t="e">
        <f>فریدن!X11</f>
        <v>#DIV/0!</v>
      </c>
      <c r="AI6" s="66" t="e">
        <f>دهاقان!X11</f>
        <v>#DIV/0!</v>
      </c>
      <c r="AJ6" s="66" t="e">
        <f>شفا!X11</f>
        <v>#DIV/0!</v>
      </c>
      <c r="AK6" s="66" t="e">
        <f>'گلدیس شاهین شهر'!X11</f>
        <v>#DIV/0!</v>
      </c>
      <c r="AL6" s="92" t="e">
        <f t="shared" si="0"/>
        <v>#DIV/0!</v>
      </c>
      <c r="AM6" s="48" t="e">
        <f>سینا!X11</f>
        <v>#DIV/0!</v>
      </c>
      <c r="AN6" s="48" t="e">
        <f>سعدی!X11</f>
        <v>#DIV/0!</v>
      </c>
      <c r="AO6" s="48" t="e">
        <f>خانواده!X11</f>
        <v>#DIV/0!</v>
      </c>
      <c r="AP6" s="48" t="e">
        <f>سپاهان!X11</f>
        <v>#DIV/0!</v>
      </c>
      <c r="AQ6" s="48" t="e">
        <f>'بیمارستان میلاد اصفهان'!X11</f>
        <v>#DIV/0!</v>
      </c>
      <c r="AR6" s="93" t="e">
        <f t="shared" si="1"/>
        <v>#DIV/0!</v>
      </c>
      <c r="AS6" s="48" t="e">
        <f>شریعتی!X11</f>
        <v>#DIV/0!</v>
      </c>
      <c r="AT6" s="88" t="e">
        <f>غرضی!X11</f>
        <v>#DIV/0!</v>
      </c>
      <c r="AU6" s="88" t="e">
        <f>'فاطمه الزهرا نجف آباد'!X11</f>
        <v>#DIV/0!</v>
      </c>
      <c r="AV6" s="93" t="e">
        <f t="shared" si="2"/>
        <v>#DIV/0!</v>
      </c>
      <c r="AW6" s="88" t="e">
        <f>'زهرای مرضیه'!X11</f>
        <v>#DIV/0!</v>
      </c>
      <c r="AX6" s="88" t="e">
        <f>عسگریه!X11</f>
        <v>#DIV/0!</v>
      </c>
      <c r="AY6" s="88" t="e">
        <f>حجتیه!X11</f>
        <v>#DIV/0!</v>
      </c>
      <c r="AZ6" s="93" t="e">
        <f t="shared" si="3"/>
        <v>#DIV/0!</v>
      </c>
      <c r="BA6" s="88" t="e">
        <f>اصفهان!X11</f>
        <v>#DIV/0!</v>
      </c>
      <c r="BB6" s="88" t="e">
        <f>'بیمارستان شهید مطهری فولادشهر'!X11</f>
        <v>#DIV/0!</v>
      </c>
      <c r="BC6" s="88" t="e">
        <f>'شهید رجایی نجف آبد'!X11</f>
        <v>#DIV/0!</v>
      </c>
      <c r="BD6" s="88" t="e">
        <f>صدوقی!X11</f>
        <v>#DIV/0!</v>
      </c>
      <c r="BE6" s="88" t="e">
        <f>'577 ارتش'!X11</f>
        <v>#DIV/0!</v>
      </c>
      <c r="BF6" s="88" t="e">
        <f>'امیرالمومنین اصفهان'!X11</f>
        <v>#DIV/0!</v>
      </c>
      <c r="BG6" s="93" t="e">
        <f t="shared" si="4"/>
        <v>#DIV/0!</v>
      </c>
      <c r="BH6" s="93" t="e">
        <f t="shared" si="5"/>
        <v>#DIV/0!</v>
      </c>
    </row>
    <row r="7" spans="1:65" ht="66.75" customHeight="1" x14ac:dyDescent="0.25">
      <c r="A7" s="53" t="s">
        <v>19</v>
      </c>
      <c r="B7" s="66" t="e">
        <f>'عیسی بن مریم'!X14</f>
        <v>#DIV/0!</v>
      </c>
      <c r="C7" s="66" t="e">
        <f>امبد!X14</f>
        <v>#DIV/0!</v>
      </c>
      <c r="D7" s="66" t="e">
        <f>الزهرا!X14</f>
        <v>#DIV/0!</v>
      </c>
      <c r="E7" s="66" t="e">
        <f>'سوانح و سوختگی'!X14</f>
        <v>#DIV/0!</v>
      </c>
      <c r="F7" s="66" t="e">
        <f>فارابی!X14</f>
        <v>#DIV/0!</v>
      </c>
      <c r="G7" s="66" t="e">
        <f>فیض!X14</f>
        <v>#DIV/0!</v>
      </c>
      <c r="H7" s="66" t="e">
        <f>'نور و علی اصغر'!X14</f>
        <v>#DIV/0!</v>
      </c>
      <c r="I7" s="66" t="e">
        <f>امین!X14</f>
        <v>#DIV/0!</v>
      </c>
      <c r="J7" s="66" t="e">
        <f>'کودکان امام حسین'!X14</f>
        <v>#DIV/0!</v>
      </c>
      <c r="K7" s="66" t="e">
        <f>'زهرای زینبیه'!X14</f>
        <v>#DIV/0!</v>
      </c>
      <c r="L7" s="66" t="e">
        <f>'بهشتی اصفهان'!X14</f>
        <v>#DIV/0!</v>
      </c>
      <c r="M7" s="66" t="e">
        <f>کاشانی!X14</f>
        <v>#DIV/0!</v>
      </c>
      <c r="N7" s="66" t="e">
        <f>'شهید چمران'!X14</f>
        <v>#DIV/0!</v>
      </c>
      <c r="O7" s="66" t="e">
        <f>'امیرالمومنین شهرضا'!X14</f>
        <v>#DIV/0!</v>
      </c>
      <c r="P7" s="66" t="e">
        <f>'آفتاب هشتم خور'!X14</f>
        <v>#DIV/0!</v>
      </c>
      <c r="Q7" s="66" t="e">
        <f>اردستان!X14</f>
        <v>#DIV/0!</v>
      </c>
      <c r="R7" s="66" t="e">
        <f>'حشمتیه نائین'!X14</f>
        <v>#DIV/0!</v>
      </c>
      <c r="S7" s="66" t="e">
        <f>فلاورجان!X14</f>
        <v>#DIV/0!</v>
      </c>
      <c r="T7" s="66" t="e">
        <f>'شهدای لنجان'!X14</f>
        <v>#DIV/0!</v>
      </c>
      <c r="U7" s="66" t="e">
        <f>'بهنیا تیران'!X14</f>
        <v>#DIV/0!</v>
      </c>
      <c r="V7" s="66" t="e">
        <f>'محمد رسول ا...(ص) مبارکه'!X14</f>
        <v>#DIV/0!</v>
      </c>
      <c r="W7" s="66" t="e">
        <f>نطنز!X14</f>
        <v>#DIV/0!</v>
      </c>
      <c r="X7" s="66" t="e">
        <f>'فاطمیه بادرود'!X14</f>
        <v>#DIV/0!</v>
      </c>
      <c r="Y7" s="66" t="e">
        <f>'اشرفی خمینی شهر'!X14</f>
        <v>#DIV/0!</v>
      </c>
      <c r="Z7" s="66" t="e">
        <f>'9 دی منظریه'!X14</f>
        <v>#DIV/0!</v>
      </c>
      <c r="AA7" s="66" t="e">
        <f>'بیمارستان سیدالشهدا سمیرم'!X14</f>
        <v>#DIV/0!</v>
      </c>
      <c r="AB7" s="66" t="e">
        <f>'امام حسین گلپایگان'!X14</f>
        <v>#DIV/0!</v>
      </c>
      <c r="AC7" s="66" t="e">
        <f>خوانسار!X14</f>
        <v>#DIV/0!</v>
      </c>
      <c r="AD7" s="66" t="e">
        <f>فریدونشهر!X14</f>
        <v>#DIV/0!</v>
      </c>
      <c r="AE7" s="66" t="e">
        <f>منتظری!X14</f>
        <v>#DIV/0!</v>
      </c>
      <c r="AF7" s="66" t="e">
        <f>میمه!X14</f>
        <v>#DIV/0!</v>
      </c>
      <c r="AG7" s="66" t="e">
        <f>مدرس!X14</f>
        <v>#DIV/0!</v>
      </c>
      <c r="AH7" s="66" t="e">
        <f>فریدن!X14</f>
        <v>#DIV/0!</v>
      </c>
      <c r="AI7" s="66" t="e">
        <f>دهاقان!X14</f>
        <v>#DIV/0!</v>
      </c>
      <c r="AJ7" s="66" t="e">
        <f>شفا!X14</f>
        <v>#DIV/0!</v>
      </c>
      <c r="AK7" s="66" t="e">
        <f>'گلدیس شاهین شهر'!X14</f>
        <v>#DIV/0!</v>
      </c>
      <c r="AL7" s="92" t="e">
        <f t="shared" si="0"/>
        <v>#DIV/0!</v>
      </c>
      <c r="AM7" s="48" t="e">
        <f>سینا!X14</f>
        <v>#DIV/0!</v>
      </c>
      <c r="AN7" s="48" t="e">
        <f>سعدی!X14</f>
        <v>#DIV/0!</v>
      </c>
      <c r="AO7" s="48" t="e">
        <f>خانواده!X14</f>
        <v>#DIV/0!</v>
      </c>
      <c r="AP7" s="48" t="e">
        <f>سپاهان!X14</f>
        <v>#DIV/0!</v>
      </c>
      <c r="AQ7" s="48" t="e">
        <f>'بیمارستان میلاد اصفهان'!X14</f>
        <v>#DIV/0!</v>
      </c>
      <c r="AR7" s="93" t="e">
        <f t="shared" si="1"/>
        <v>#DIV/0!</v>
      </c>
      <c r="AS7" s="48" t="e">
        <f>شریعتی!X14</f>
        <v>#DIV/0!</v>
      </c>
      <c r="AT7" s="88" t="e">
        <f>غرضی!X14</f>
        <v>#DIV/0!</v>
      </c>
      <c r="AU7" s="88" t="e">
        <f>'فاطمه الزهرا نجف آباد'!X14</f>
        <v>#DIV/0!</v>
      </c>
      <c r="AV7" s="93" t="e">
        <f t="shared" si="2"/>
        <v>#DIV/0!</v>
      </c>
      <c r="AW7" s="88" t="e">
        <f>'زهرای مرضیه'!X14</f>
        <v>#DIV/0!</v>
      </c>
      <c r="AX7" s="88" t="e">
        <f>عسگریه!X14</f>
        <v>#DIV/0!</v>
      </c>
      <c r="AY7" s="88" t="e">
        <f>حجتیه!X14</f>
        <v>#DIV/0!</v>
      </c>
      <c r="AZ7" s="93" t="e">
        <f t="shared" si="3"/>
        <v>#DIV/0!</v>
      </c>
      <c r="BA7" s="88" t="e">
        <f>اصفهان!X14</f>
        <v>#DIV/0!</v>
      </c>
      <c r="BB7" s="88" t="e">
        <f>'بیمارستان شهید مطهری فولادشهر'!X14</f>
        <v>#DIV/0!</v>
      </c>
      <c r="BC7" s="88" t="e">
        <f>'شهید رجایی نجف آبد'!X14</f>
        <v>#DIV/0!</v>
      </c>
      <c r="BD7" s="88" t="e">
        <f>صدوقی!X14</f>
        <v>#DIV/0!</v>
      </c>
      <c r="BE7" s="88" t="e">
        <f>'577 ارتش'!X14</f>
        <v>#DIV/0!</v>
      </c>
      <c r="BF7" s="88" t="e">
        <f>'امیرالمومنین اصفهان'!X14</f>
        <v>#DIV/0!</v>
      </c>
      <c r="BG7" s="93" t="e">
        <f t="shared" si="4"/>
        <v>#DIV/0!</v>
      </c>
      <c r="BH7" s="93" t="e">
        <f t="shared" si="5"/>
        <v>#DIV/0!</v>
      </c>
    </row>
    <row r="8" spans="1:65" ht="66.75" customHeight="1" x14ac:dyDescent="0.25">
      <c r="A8" s="53" t="s">
        <v>23</v>
      </c>
      <c r="B8" s="66" t="e">
        <f>'عیسی بن مریم'!X17</f>
        <v>#DIV/0!</v>
      </c>
      <c r="C8" s="66" t="e">
        <f>امبد!X17</f>
        <v>#DIV/0!</v>
      </c>
      <c r="D8" s="66" t="e">
        <f>الزهرا!X17</f>
        <v>#DIV/0!</v>
      </c>
      <c r="E8" s="66" t="e">
        <f>'سوانح و سوختگی'!X17</f>
        <v>#DIV/0!</v>
      </c>
      <c r="F8" s="66" t="e">
        <f>فارابی!X17</f>
        <v>#DIV/0!</v>
      </c>
      <c r="G8" s="66" t="e">
        <f>فیض!X17</f>
        <v>#DIV/0!</v>
      </c>
      <c r="H8" s="66" t="e">
        <f>'نور و علی اصغر'!X17</f>
        <v>#DIV/0!</v>
      </c>
      <c r="I8" s="66" t="e">
        <f>امین!X17</f>
        <v>#DIV/0!</v>
      </c>
      <c r="J8" s="66" t="e">
        <f>'کودکان امام حسین'!X17</f>
        <v>#DIV/0!</v>
      </c>
      <c r="K8" s="66" t="e">
        <f>'زهرای زینبیه'!X17</f>
        <v>#DIV/0!</v>
      </c>
      <c r="L8" s="66" t="e">
        <f>'بهشتی اصفهان'!X17</f>
        <v>#DIV/0!</v>
      </c>
      <c r="M8" s="66" t="e">
        <f>کاشانی!X17</f>
        <v>#DIV/0!</v>
      </c>
      <c r="N8" s="66" t="e">
        <f>'شهید چمران'!X17</f>
        <v>#DIV/0!</v>
      </c>
      <c r="O8" s="66" t="e">
        <f>'امیرالمومنین شهرضا'!X17</f>
        <v>#DIV/0!</v>
      </c>
      <c r="P8" s="66" t="e">
        <f>'آفتاب هشتم خور'!X17</f>
        <v>#DIV/0!</v>
      </c>
      <c r="Q8" s="66" t="e">
        <f>اردستان!X17</f>
        <v>#DIV/0!</v>
      </c>
      <c r="R8" s="66" t="e">
        <f>'حشمتیه نائین'!X17</f>
        <v>#DIV/0!</v>
      </c>
      <c r="S8" s="66" t="e">
        <f>فلاورجان!X17</f>
        <v>#DIV/0!</v>
      </c>
      <c r="T8" s="66" t="e">
        <f>'شهدای لنجان'!X17</f>
        <v>#DIV/0!</v>
      </c>
      <c r="U8" s="66" t="e">
        <f>'بهنیا تیران'!X17</f>
        <v>#DIV/0!</v>
      </c>
      <c r="V8" s="66" t="e">
        <f>'محمد رسول ا...(ص) مبارکه'!X17</f>
        <v>#DIV/0!</v>
      </c>
      <c r="W8" s="66" t="e">
        <f>نطنز!X17</f>
        <v>#DIV/0!</v>
      </c>
      <c r="X8" s="66" t="e">
        <f>'فاطمیه بادرود'!X17</f>
        <v>#DIV/0!</v>
      </c>
      <c r="Y8" s="66" t="e">
        <f>'اشرفی خمینی شهر'!X17</f>
        <v>#DIV/0!</v>
      </c>
      <c r="Z8" s="66" t="e">
        <f>'9 دی منظریه'!X17</f>
        <v>#DIV/0!</v>
      </c>
      <c r="AA8" s="66" t="e">
        <f>'بیمارستان سیدالشهدا سمیرم'!X17</f>
        <v>#DIV/0!</v>
      </c>
      <c r="AB8" s="66" t="e">
        <f>'امام حسین گلپایگان'!X17</f>
        <v>#DIV/0!</v>
      </c>
      <c r="AC8" s="66" t="e">
        <f>خوانسار!X17</f>
        <v>#DIV/0!</v>
      </c>
      <c r="AD8" s="66" t="e">
        <f>فریدونشهر!X17</f>
        <v>#DIV/0!</v>
      </c>
      <c r="AE8" s="66" t="e">
        <f>منتظری!X17</f>
        <v>#DIV/0!</v>
      </c>
      <c r="AF8" s="66" t="e">
        <f>میمه!X17</f>
        <v>#DIV/0!</v>
      </c>
      <c r="AG8" s="66" t="e">
        <f>مدرس!X17</f>
        <v>#DIV/0!</v>
      </c>
      <c r="AH8" s="66" t="e">
        <f>فریدن!X17</f>
        <v>#DIV/0!</v>
      </c>
      <c r="AI8" s="66" t="e">
        <f>دهاقان!X17</f>
        <v>#DIV/0!</v>
      </c>
      <c r="AJ8" s="66" t="e">
        <f>شفا!X17</f>
        <v>#DIV/0!</v>
      </c>
      <c r="AK8" s="66" t="e">
        <f>'گلدیس شاهین شهر'!X17</f>
        <v>#DIV/0!</v>
      </c>
      <c r="AL8" s="92" t="e">
        <f t="shared" si="0"/>
        <v>#DIV/0!</v>
      </c>
      <c r="AM8" s="48" t="e">
        <f>سینا!X17</f>
        <v>#DIV/0!</v>
      </c>
      <c r="AN8" s="48" t="e">
        <f>سعدی!X17</f>
        <v>#DIV/0!</v>
      </c>
      <c r="AO8" s="48" t="e">
        <f>خانواده!X17</f>
        <v>#DIV/0!</v>
      </c>
      <c r="AP8" s="48" t="e">
        <f>سپاهان!X17</f>
        <v>#DIV/0!</v>
      </c>
      <c r="AQ8" s="48" t="e">
        <f>'بیمارستان میلاد اصفهان'!X17</f>
        <v>#DIV/0!</v>
      </c>
      <c r="AR8" s="93" t="e">
        <f t="shared" si="1"/>
        <v>#DIV/0!</v>
      </c>
      <c r="AS8" s="48" t="e">
        <f>شریعتی!X17</f>
        <v>#DIV/0!</v>
      </c>
      <c r="AT8" s="88" t="e">
        <f>غرضی!X17</f>
        <v>#DIV/0!</v>
      </c>
      <c r="AU8" s="88" t="e">
        <f>'فاطمه الزهرا نجف آباد'!X17</f>
        <v>#DIV/0!</v>
      </c>
      <c r="AV8" s="93" t="e">
        <f t="shared" si="2"/>
        <v>#DIV/0!</v>
      </c>
      <c r="AW8" s="88" t="e">
        <f>'زهرای مرضیه'!X17</f>
        <v>#DIV/0!</v>
      </c>
      <c r="AX8" s="88" t="e">
        <f>عسگریه!X17</f>
        <v>#DIV/0!</v>
      </c>
      <c r="AY8" s="88" t="e">
        <f>حجتیه!X17</f>
        <v>#DIV/0!</v>
      </c>
      <c r="AZ8" s="93" t="e">
        <f t="shared" si="3"/>
        <v>#DIV/0!</v>
      </c>
      <c r="BA8" s="88" t="e">
        <f>اصفهان!X17</f>
        <v>#DIV/0!</v>
      </c>
      <c r="BB8" s="88" t="e">
        <f>'بیمارستان شهید مطهری فولادشهر'!X17</f>
        <v>#DIV/0!</v>
      </c>
      <c r="BC8" s="88" t="e">
        <f>'شهید رجایی نجف آبد'!X17</f>
        <v>#DIV/0!</v>
      </c>
      <c r="BD8" s="88" t="e">
        <f>صدوقی!X17</f>
        <v>#DIV/0!</v>
      </c>
      <c r="BE8" s="88" t="e">
        <f>'577 ارتش'!X17</f>
        <v>#DIV/0!</v>
      </c>
      <c r="BF8" s="88" t="e">
        <f>'امیرالمومنین اصفهان'!X17</f>
        <v>#DIV/0!</v>
      </c>
      <c r="BG8" s="93" t="e">
        <f t="shared" si="4"/>
        <v>#DIV/0!</v>
      </c>
      <c r="BH8" s="93" t="e">
        <f t="shared" si="5"/>
        <v>#DIV/0!</v>
      </c>
    </row>
    <row r="9" spans="1:65" ht="66.75" customHeight="1" x14ac:dyDescent="0.25">
      <c r="A9" s="53" t="s">
        <v>27</v>
      </c>
      <c r="B9" s="66" t="e">
        <f>'عیسی بن مریم'!X20</f>
        <v>#DIV/0!</v>
      </c>
      <c r="C9" s="66" t="e">
        <f>امبد!X20</f>
        <v>#DIV/0!</v>
      </c>
      <c r="D9" s="66" t="e">
        <f>الزهرا!X20</f>
        <v>#DIV/0!</v>
      </c>
      <c r="E9" s="66" t="e">
        <f>'سوانح و سوختگی'!X20</f>
        <v>#DIV/0!</v>
      </c>
      <c r="F9" s="66" t="e">
        <f>فارابی!X20</f>
        <v>#DIV/0!</v>
      </c>
      <c r="G9" s="66" t="e">
        <f>فیض!X20</f>
        <v>#DIV/0!</v>
      </c>
      <c r="H9" s="66" t="e">
        <f>'نور و علی اصغر'!X20</f>
        <v>#DIV/0!</v>
      </c>
      <c r="I9" s="66" t="e">
        <f>امین!X20</f>
        <v>#DIV/0!</v>
      </c>
      <c r="J9" s="66" t="e">
        <f>'کودکان امام حسین'!X20</f>
        <v>#DIV/0!</v>
      </c>
      <c r="K9" s="66" t="e">
        <f>'زهرای زینبیه'!X20</f>
        <v>#DIV/0!</v>
      </c>
      <c r="L9" s="66" t="e">
        <f>'بهشتی اصفهان'!X20</f>
        <v>#DIV/0!</v>
      </c>
      <c r="M9" s="66" t="e">
        <f>کاشانی!X20</f>
        <v>#DIV/0!</v>
      </c>
      <c r="N9" s="66" t="e">
        <f>'شهید چمران'!X20</f>
        <v>#DIV/0!</v>
      </c>
      <c r="O9" s="66" t="e">
        <f>'امیرالمومنین شهرضا'!X20</f>
        <v>#DIV/0!</v>
      </c>
      <c r="P9" s="66" t="e">
        <f>'آفتاب هشتم خور'!X20</f>
        <v>#DIV/0!</v>
      </c>
      <c r="Q9" s="66" t="e">
        <f>اردستان!X20</f>
        <v>#DIV/0!</v>
      </c>
      <c r="R9" s="66" t="e">
        <f>'حشمتیه نائین'!X20</f>
        <v>#DIV/0!</v>
      </c>
      <c r="S9" s="66" t="e">
        <f>فلاورجان!X20</f>
        <v>#DIV/0!</v>
      </c>
      <c r="T9" s="66" t="e">
        <f>'شهدای لنجان'!X20</f>
        <v>#DIV/0!</v>
      </c>
      <c r="U9" s="66" t="e">
        <f>'بهنیا تیران'!X20</f>
        <v>#DIV/0!</v>
      </c>
      <c r="V9" s="66" t="e">
        <f>'محمد رسول ا...(ص) مبارکه'!X20</f>
        <v>#DIV/0!</v>
      </c>
      <c r="W9" s="66" t="e">
        <f>نطنز!X20</f>
        <v>#DIV/0!</v>
      </c>
      <c r="X9" s="66" t="e">
        <f>'فاطمیه بادرود'!X20</f>
        <v>#DIV/0!</v>
      </c>
      <c r="Y9" s="66" t="e">
        <f>'اشرفی خمینی شهر'!X20</f>
        <v>#DIV/0!</v>
      </c>
      <c r="Z9" s="66" t="e">
        <f>'9 دی منظریه'!X20</f>
        <v>#DIV/0!</v>
      </c>
      <c r="AA9" s="66" t="e">
        <f>'بیمارستان سیدالشهدا سمیرم'!X20</f>
        <v>#DIV/0!</v>
      </c>
      <c r="AB9" s="66" t="e">
        <f>'امام حسین گلپایگان'!X20</f>
        <v>#DIV/0!</v>
      </c>
      <c r="AC9" s="66" t="e">
        <f>خوانسار!X20</f>
        <v>#DIV/0!</v>
      </c>
      <c r="AD9" s="66" t="e">
        <f>فریدونشهر!X20</f>
        <v>#DIV/0!</v>
      </c>
      <c r="AE9" s="66" t="e">
        <f>منتظری!X20</f>
        <v>#DIV/0!</v>
      </c>
      <c r="AF9" s="66" t="e">
        <f>میمه!X20</f>
        <v>#DIV/0!</v>
      </c>
      <c r="AG9" s="66" t="e">
        <f>مدرس!X20</f>
        <v>#DIV/0!</v>
      </c>
      <c r="AH9" s="66" t="e">
        <f>فریدن!X20</f>
        <v>#DIV/0!</v>
      </c>
      <c r="AI9" s="66" t="e">
        <f>دهاقان!X20</f>
        <v>#DIV/0!</v>
      </c>
      <c r="AJ9" s="66" t="e">
        <f>شفا!X20</f>
        <v>#DIV/0!</v>
      </c>
      <c r="AK9" s="66" t="e">
        <f>'گلدیس شاهین شهر'!X20</f>
        <v>#DIV/0!</v>
      </c>
      <c r="AL9" s="92" t="e">
        <f t="shared" si="0"/>
        <v>#DIV/0!</v>
      </c>
      <c r="AM9" s="48" t="e">
        <f>سینا!X20</f>
        <v>#DIV/0!</v>
      </c>
      <c r="AN9" s="48" t="e">
        <f>سعدی!X20</f>
        <v>#DIV/0!</v>
      </c>
      <c r="AO9" s="48" t="e">
        <f>خانواده!X20</f>
        <v>#DIV/0!</v>
      </c>
      <c r="AP9" s="48" t="e">
        <f>سپاهان!X20</f>
        <v>#DIV/0!</v>
      </c>
      <c r="AQ9" s="48" t="e">
        <f>'بیمارستان میلاد اصفهان'!X20</f>
        <v>#DIV/0!</v>
      </c>
      <c r="AR9" s="93" t="e">
        <f t="shared" si="1"/>
        <v>#DIV/0!</v>
      </c>
      <c r="AS9" s="48" t="e">
        <f>شریعتی!X20</f>
        <v>#DIV/0!</v>
      </c>
      <c r="AT9" s="88" t="e">
        <f>غرضی!X20</f>
        <v>#DIV/0!</v>
      </c>
      <c r="AU9" s="88" t="e">
        <f>'فاطمه الزهرا نجف آباد'!X20</f>
        <v>#DIV/0!</v>
      </c>
      <c r="AV9" s="93" t="e">
        <f t="shared" si="2"/>
        <v>#DIV/0!</v>
      </c>
      <c r="AW9" s="88" t="e">
        <f>'زهرای مرضیه'!X20</f>
        <v>#DIV/0!</v>
      </c>
      <c r="AX9" s="88" t="e">
        <f>عسگریه!X20</f>
        <v>#DIV/0!</v>
      </c>
      <c r="AY9" s="88" t="e">
        <f>حجتیه!X20</f>
        <v>#DIV/0!</v>
      </c>
      <c r="AZ9" s="93" t="e">
        <f t="shared" si="3"/>
        <v>#DIV/0!</v>
      </c>
      <c r="BA9" s="88" t="e">
        <f>اصفهان!X20</f>
        <v>#DIV/0!</v>
      </c>
      <c r="BB9" s="88" t="e">
        <f>'بیمارستان شهید مطهری فولادشهر'!X20</f>
        <v>#DIV/0!</v>
      </c>
      <c r="BC9" s="88" t="e">
        <f>'شهید رجایی نجف آبد'!X20</f>
        <v>#DIV/0!</v>
      </c>
      <c r="BD9" s="88" t="e">
        <f>صدوقی!X20</f>
        <v>#DIV/0!</v>
      </c>
      <c r="BE9" s="88" t="e">
        <f>'577 ارتش'!X20</f>
        <v>#DIV/0!</v>
      </c>
      <c r="BF9" s="88" t="e">
        <f>'امیرالمومنین اصفهان'!X20</f>
        <v>#DIV/0!</v>
      </c>
      <c r="BG9" s="93" t="e">
        <f t="shared" si="4"/>
        <v>#DIV/0!</v>
      </c>
      <c r="BH9" s="93" t="e">
        <f t="shared" si="5"/>
        <v>#DIV/0!</v>
      </c>
    </row>
    <row r="10" spans="1:65" ht="66.75" customHeight="1" x14ac:dyDescent="0.25">
      <c r="A10" s="56" t="s">
        <v>31</v>
      </c>
      <c r="B10" s="66" t="e">
        <f>'عیسی بن مریم'!X22</f>
        <v>#DIV/0!</v>
      </c>
      <c r="C10" s="66" t="e">
        <f>امبد!X22</f>
        <v>#DIV/0!</v>
      </c>
      <c r="D10" s="66" t="e">
        <f>الزهرا!X22</f>
        <v>#DIV/0!</v>
      </c>
      <c r="E10" s="66" t="e">
        <f>'سوانح و سوختگی'!X22</f>
        <v>#DIV/0!</v>
      </c>
      <c r="F10" s="66" t="e">
        <f>فارابی!X22</f>
        <v>#DIV/0!</v>
      </c>
      <c r="G10" s="66" t="e">
        <f>فیض!X22</f>
        <v>#DIV/0!</v>
      </c>
      <c r="H10" s="66" t="e">
        <f>'نور و علی اصغر'!X22</f>
        <v>#DIV/0!</v>
      </c>
      <c r="I10" s="66" t="e">
        <f>امین!X22</f>
        <v>#DIV/0!</v>
      </c>
      <c r="J10" s="66" t="e">
        <f>'کودکان امام حسین'!X22</f>
        <v>#DIV/0!</v>
      </c>
      <c r="K10" s="66" t="e">
        <f>'زهرای زینبیه'!X22</f>
        <v>#DIV/0!</v>
      </c>
      <c r="L10" s="66" t="e">
        <f>'بهشتی اصفهان'!X22</f>
        <v>#DIV/0!</v>
      </c>
      <c r="M10" s="66" t="e">
        <f>کاشانی!X22</f>
        <v>#DIV/0!</v>
      </c>
      <c r="N10" s="66" t="e">
        <f>'شهید چمران'!X22</f>
        <v>#DIV/0!</v>
      </c>
      <c r="O10" s="66" t="e">
        <f>'امیرالمومنین شهرضا'!X22</f>
        <v>#DIV/0!</v>
      </c>
      <c r="P10" s="66" t="e">
        <f>'آفتاب هشتم خور'!X22</f>
        <v>#DIV/0!</v>
      </c>
      <c r="Q10" s="66" t="e">
        <f>اردستان!X22</f>
        <v>#DIV/0!</v>
      </c>
      <c r="R10" s="66" t="e">
        <f>'حشمتیه نائین'!X22</f>
        <v>#DIV/0!</v>
      </c>
      <c r="S10" s="66" t="e">
        <f>فلاورجان!X22</f>
        <v>#DIV/0!</v>
      </c>
      <c r="T10" s="66" t="e">
        <f>'شهدای لنجان'!X22</f>
        <v>#DIV/0!</v>
      </c>
      <c r="U10" s="66" t="e">
        <f>'بهنیا تیران'!X22</f>
        <v>#DIV/0!</v>
      </c>
      <c r="V10" s="66" t="e">
        <f>'محمد رسول ا...(ص) مبارکه'!X22</f>
        <v>#DIV/0!</v>
      </c>
      <c r="W10" s="66" t="e">
        <f>نطنز!X22</f>
        <v>#DIV/0!</v>
      </c>
      <c r="X10" s="66" t="e">
        <f>'فاطمیه بادرود'!X22</f>
        <v>#DIV/0!</v>
      </c>
      <c r="Y10" s="66" t="e">
        <f>'اشرفی خمینی شهر'!X22</f>
        <v>#DIV/0!</v>
      </c>
      <c r="Z10" s="66" t="e">
        <f>'9 دی منظریه'!X22</f>
        <v>#DIV/0!</v>
      </c>
      <c r="AA10" s="66" t="e">
        <f>'بیمارستان سیدالشهدا سمیرم'!X22</f>
        <v>#DIV/0!</v>
      </c>
      <c r="AB10" s="66" t="e">
        <f>'امام حسین گلپایگان'!X22</f>
        <v>#DIV/0!</v>
      </c>
      <c r="AC10" s="66" t="e">
        <f>خوانسار!X22</f>
        <v>#DIV/0!</v>
      </c>
      <c r="AD10" s="66" t="e">
        <f>فریدونشهر!X22</f>
        <v>#DIV/0!</v>
      </c>
      <c r="AE10" s="66" t="e">
        <f>منتظری!X22</f>
        <v>#DIV/0!</v>
      </c>
      <c r="AF10" s="66" t="e">
        <f>میمه!X22</f>
        <v>#DIV/0!</v>
      </c>
      <c r="AG10" s="66" t="e">
        <f>مدرس!X22</f>
        <v>#DIV/0!</v>
      </c>
      <c r="AH10" s="66" t="e">
        <f>فریدن!X22</f>
        <v>#DIV/0!</v>
      </c>
      <c r="AI10" s="66" t="e">
        <f>دهاقان!X22</f>
        <v>#DIV/0!</v>
      </c>
      <c r="AJ10" s="66" t="e">
        <f>شفا!X22</f>
        <v>#DIV/0!</v>
      </c>
      <c r="AK10" s="66" t="e">
        <f>'گلدیس شاهین شهر'!X22</f>
        <v>#DIV/0!</v>
      </c>
      <c r="AL10" s="92" t="e">
        <f t="shared" si="0"/>
        <v>#DIV/0!</v>
      </c>
      <c r="AM10" s="48" t="e">
        <f>سینا!X22</f>
        <v>#DIV/0!</v>
      </c>
      <c r="AN10" s="48" t="e">
        <f>سعدی!X22</f>
        <v>#DIV/0!</v>
      </c>
      <c r="AO10" s="48" t="e">
        <f>خانواده!X22</f>
        <v>#DIV/0!</v>
      </c>
      <c r="AP10" s="48" t="e">
        <f>سپاهان!X22</f>
        <v>#DIV/0!</v>
      </c>
      <c r="AQ10" s="48" t="e">
        <f>'بیمارستان میلاد اصفهان'!X22</f>
        <v>#DIV/0!</v>
      </c>
      <c r="AR10" s="93" t="e">
        <f t="shared" si="1"/>
        <v>#DIV/0!</v>
      </c>
      <c r="AS10" s="48" t="e">
        <f>شریعتی!X22</f>
        <v>#DIV/0!</v>
      </c>
      <c r="AT10" s="88" t="e">
        <f>غرضی!X22</f>
        <v>#DIV/0!</v>
      </c>
      <c r="AU10" s="88" t="e">
        <f>'فاطمه الزهرا نجف آباد'!X22</f>
        <v>#DIV/0!</v>
      </c>
      <c r="AV10" s="93" t="e">
        <f t="shared" si="2"/>
        <v>#DIV/0!</v>
      </c>
      <c r="AW10" s="88" t="e">
        <f>'زهرای مرضیه'!X22</f>
        <v>#DIV/0!</v>
      </c>
      <c r="AX10" s="88" t="e">
        <f>عسگریه!X22</f>
        <v>#DIV/0!</v>
      </c>
      <c r="AY10" s="88" t="e">
        <f>حجتیه!X22</f>
        <v>#DIV/0!</v>
      </c>
      <c r="AZ10" s="93" t="e">
        <f t="shared" si="3"/>
        <v>#DIV/0!</v>
      </c>
      <c r="BA10" s="88" t="e">
        <f>اصفهان!X22</f>
        <v>#DIV/0!</v>
      </c>
      <c r="BB10" s="88" t="e">
        <f>'بیمارستان شهید مطهری فولادشهر'!X22</f>
        <v>#DIV/0!</v>
      </c>
      <c r="BC10" s="88" t="e">
        <f>'شهید رجایی نجف آبد'!X22</f>
        <v>#DIV/0!</v>
      </c>
      <c r="BD10" s="88" t="e">
        <f>صدوقی!X22</f>
        <v>#DIV/0!</v>
      </c>
      <c r="BE10" s="88" t="e">
        <f>'577 ارتش'!X22</f>
        <v>#DIV/0!</v>
      </c>
      <c r="BF10" s="88" t="e">
        <f>'امیرالمومنین اصفهان'!X22</f>
        <v>#DIV/0!</v>
      </c>
      <c r="BG10" s="93" t="e">
        <f t="shared" si="4"/>
        <v>#DIV/0!</v>
      </c>
      <c r="BH10" s="93" t="e">
        <f t="shared" si="5"/>
        <v>#DIV/0!</v>
      </c>
    </row>
    <row r="11" spans="1:65" ht="66.75" customHeight="1" x14ac:dyDescent="0.25">
      <c r="A11" s="56" t="s">
        <v>33</v>
      </c>
      <c r="B11" s="66" t="e">
        <f>'عیسی بن مریم'!X25</f>
        <v>#DIV/0!</v>
      </c>
      <c r="C11" s="66" t="e">
        <f>امبد!X25</f>
        <v>#DIV/0!</v>
      </c>
      <c r="D11" s="66" t="e">
        <f>الزهرا!X25</f>
        <v>#DIV/0!</v>
      </c>
      <c r="E11" s="66" t="e">
        <f>'سوانح و سوختگی'!X25</f>
        <v>#DIV/0!</v>
      </c>
      <c r="F11" s="66" t="e">
        <f>فارابی!X25</f>
        <v>#DIV/0!</v>
      </c>
      <c r="G11" s="66" t="e">
        <f>فیض!X25</f>
        <v>#DIV/0!</v>
      </c>
      <c r="H11" s="66" t="e">
        <f>'نور و علی اصغر'!X25</f>
        <v>#DIV/0!</v>
      </c>
      <c r="I11" s="66" t="e">
        <f>امین!X25</f>
        <v>#DIV/0!</v>
      </c>
      <c r="J11" s="66" t="e">
        <f>'کودکان امام حسین'!X25</f>
        <v>#DIV/0!</v>
      </c>
      <c r="K11" s="66" t="e">
        <f>'زهرای زینبیه'!X25</f>
        <v>#DIV/0!</v>
      </c>
      <c r="L11" s="66" t="e">
        <f>'بهشتی اصفهان'!X25</f>
        <v>#DIV/0!</v>
      </c>
      <c r="M11" s="66" t="e">
        <f>کاشانی!X25</f>
        <v>#DIV/0!</v>
      </c>
      <c r="N11" s="66" t="e">
        <f>'شهید چمران'!X25</f>
        <v>#DIV/0!</v>
      </c>
      <c r="O11" s="66" t="e">
        <f>'امیرالمومنین شهرضا'!X25</f>
        <v>#DIV/0!</v>
      </c>
      <c r="P11" s="66" t="e">
        <f>'آفتاب هشتم خور'!X25</f>
        <v>#DIV/0!</v>
      </c>
      <c r="Q11" s="66" t="e">
        <f>اردستان!X25</f>
        <v>#DIV/0!</v>
      </c>
      <c r="R11" s="66" t="e">
        <f>'حشمتیه نائین'!X25</f>
        <v>#DIV/0!</v>
      </c>
      <c r="S11" s="66" t="e">
        <f>فلاورجان!X25</f>
        <v>#DIV/0!</v>
      </c>
      <c r="T11" s="66" t="e">
        <f>'شهدای لنجان'!X25</f>
        <v>#DIV/0!</v>
      </c>
      <c r="U11" s="66" t="e">
        <f>'بهنیا تیران'!X25</f>
        <v>#DIV/0!</v>
      </c>
      <c r="V11" s="66" t="e">
        <f>'محمد رسول ا...(ص) مبارکه'!X25</f>
        <v>#DIV/0!</v>
      </c>
      <c r="W11" s="66" t="e">
        <f>نطنز!X25</f>
        <v>#DIV/0!</v>
      </c>
      <c r="X11" s="66" t="e">
        <f>'فاطمیه بادرود'!X25</f>
        <v>#DIV/0!</v>
      </c>
      <c r="Y11" s="66" t="e">
        <f>'اشرفی خمینی شهر'!X25</f>
        <v>#DIV/0!</v>
      </c>
      <c r="Z11" s="66" t="e">
        <f>'9 دی منظریه'!X25</f>
        <v>#DIV/0!</v>
      </c>
      <c r="AA11" s="66" t="e">
        <f>'بیمارستان سیدالشهدا سمیرم'!X25</f>
        <v>#DIV/0!</v>
      </c>
      <c r="AB11" s="66" t="e">
        <f>'امام حسین گلپایگان'!X25</f>
        <v>#DIV/0!</v>
      </c>
      <c r="AC11" s="66" t="e">
        <f>خوانسار!X25</f>
        <v>#DIV/0!</v>
      </c>
      <c r="AD11" s="66" t="e">
        <f>فریدونشهر!X25</f>
        <v>#DIV/0!</v>
      </c>
      <c r="AE11" s="66" t="e">
        <f>منتظری!X25</f>
        <v>#DIV/0!</v>
      </c>
      <c r="AF11" s="66" t="e">
        <f>میمه!X25</f>
        <v>#DIV/0!</v>
      </c>
      <c r="AG11" s="66" t="e">
        <f>مدرس!X25</f>
        <v>#DIV/0!</v>
      </c>
      <c r="AH11" s="66" t="e">
        <f>فریدن!X25</f>
        <v>#DIV/0!</v>
      </c>
      <c r="AI11" s="66" t="e">
        <f>دهاقان!X25</f>
        <v>#DIV/0!</v>
      </c>
      <c r="AJ11" s="66" t="e">
        <f>شفا!X25</f>
        <v>#DIV/0!</v>
      </c>
      <c r="AK11" s="66" t="e">
        <f>'گلدیس شاهین شهر'!X25</f>
        <v>#DIV/0!</v>
      </c>
      <c r="AL11" s="92" t="e">
        <f t="shared" si="0"/>
        <v>#DIV/0!</v>
      </c>
      <c r="AM11" s="48" t="e">
        <f>سینا!X25</f>
        <v>#DIV/0!</v>
      </c>
      <c r="AN11" s="48" t="e">
        <f>سعدی!X25</f>
        <v>#DIV/0!</v>
      </c>
      <c r="AO11" s="48" t="e">
        <f>خانواده!X25</f>
        <v>#DIV/0!</v>
      </c>
      <c r="AP11" s="48" t="e">
        <f>سپاهان!X25</f>
        <v>#DIV/0!</v>
      </c>
      <c r="AQ11" s="48" t="e">
        <f>'بیمارستان میلاد اصفهان'!X25</f>
        <v>#DIV/0!</v>
      </c>
      <c r="AR11" s="93" t="e">
        <f t="shared" si="1"/>
        <v>#DIV/0!</v>
      </c>
      <c r="AS11" s="48" t="e">
        <f>شریعتی!X25</f>
        <v>#DIV/0!</v>
      </c>
      <c r="AT11" s="88" t="e">
        <f>غرضی!X25</f>
        <v>#DIV/0!</v>
      </c>
      <c r="AU11" s="88" t="e">
        <f>'فاطمه الزهرا نجف آباد'!X25</f>
        <v>#DIV/0!</v>
      </c>
      <c r="AV11" s="93" t="e">
        <f t="shared" si="2"/>
        <v>#DIV/0!</v>
      </c>
      <c r="AW11" s="88" t="e">
        <f>'زهرای مرضیه'!X25</f>
        <v>#DIV/0!</v>
      </c>
      <c r="AX11" s="88" t="e">
        <f>عسگریه!X25</f>
        <v>#DIV/0!</v>
      </c>
      <c r="AY11" s="88" t="e">
        <f>حجتیه!X25</f>
        <v>#DIV/0!</v>
      </c>
      <c r="AZ11" s="93" t="e">
        <f t="shared" si="3"/>
        <v>#DIV/0!</v>
      </c>
      <c r="BA11" s="88" t="e">
        <f>اصفهان!X25</f>
        <v>#DIV/0!</v>
      </c>
      <c r="BB11" s="88" t="e">
        <f>'بیمارستان شهید مطهری فولادشهر'!X25</f>
        <v>#DIV/0!</v>
      </c>
      <c r="BC11" s="88" t="e">
        <f>'شهید رجایی نجف آبد'!X25</f>
        <v>#DIV/0!</v>
      </c>
      <c r="BD11" s="88" t="e">
        <f>صدوقی!X25</f>
        <v>#DIV/0!</v>
      </c>
      <c r="BE11" s="88" t="e">
        <f>'577 ارتش'!X25</f>
        <v>#DIV/0!</v>
      </c>
      <c r="BF11" s="88" t="e">
        <f>'امیرالمومنین اصفهان'!X25</f>
        <v>#DIV/0!</v>
      </c>
      <c r="BG11" s="93" t="e">
        <f t="shared" si="4"/>
        <v>#DIV/0!</v>
      </c>
      <c r="BH11" s="93" t="e">
        <f t="shared" si="5"/>
        <v>#DIV/0!</v>
      </c>
    </row>
    <row r="12" spans="1:65" ht="66.75" customHeight="1" x14ac:dyDescent="0.25">
      <c r="A12" s="2" t="s">
        <v>55</v>
      </c>
      <c r="B12" s="66" t="e">
        <f>'عیسی بن مریم'!X27</f>
        <v>#DIV/0!</v>
      </c>
      <c r="C12" s="66" t="e">
        <f>امبد!X27</f>
        <v>#DIV/0!</v>
      </c>
      <c r="D12" s="66" t="e">
        <f>الزهرا!X27</f>
        <v>#DIV/0!</v>
      </c>
      <c r="E12" s="66" t="e">
        <f>'سوانح و سوختگی'!X27</f>
        <v>#DIV/0!</v>
      </c>
      <c r="F12" s="66" t="e">
        <f>فارابی!X27</f>
        <v>#DIV/0!</v>
      </c>
      <c r="G12" s="66" t="e">
        <f>فیض!X27</f>
        <v>#DIV/0!</v>
      </c>
      <c r="H12" s="66" t="e">
        <f>'نور و علی اصغر'!X27</f>
        <v>#DIV/0!</v>
      </c>
      <c r="I12" s="66" t="e">
        <f>امین!X27</f>
        <v>#DIV/0!</v>
      </c>
      <c r="J12" s="66" t="e">
        <f>'کودکان امام حسین'!X27</f>
        <v>#DIV/0!</v>
      </c>
      <c r="K12" s="66" t="e">
        <f>'زهرای زینبیه'!X27</f>
        <v>#DIV/0!</v>
      </c>
      <c r="L12" s="66" t="e">
        <f>'بهشتی اصفهان'!X27</f>
        <v>#DIV/0!</v>
      </c>
      <c r="M12" s="66" t="e">
        <f>کاشانی!X27</f>
        <v>#DIV/0!</v>
      </c>
      <c r="N12" s="66" t="e">
        <f>'شهید چمران'!X27</f>
        <v>#DIV/0!</v>
      </c>
      <c r="O12" s="66" t="e">
        <f>'امیرالمومنین شهرضا'!X27</f>
        <v>#DIV/0!</v>
      </c>
      <c r="P12" s="66" t="e">
        <f>'آفتاب هشتم خور'!X27</f>
        <v>#DIV/0!</v>
      </c>
      <c r="Q12" s="66" t="e">
        <f>اردستان!X27</f>
        <v>#DIV/0!</v>
      </c>
      <c r="R12" s="66" t="e">
        <f>'حشمتیه نائین'!X27</f>
        <v>#DIV/0!</v>
      </c>
      <c r="S12" s="66" t="e">
        <f>فلاورجان!X27</f>
        <v>#DIV/0!</v>
      </c>
      <c r="T12" s="66" t="e">
        <f>'شهدای لنجان'!X27</f>
        <v>#DIV/0!</v>
      </c>
      <c r="U12" s="66" t="e">
        <f>'بهنیا تیران'!X27</f>
        <v>#DIV/0!</v>
      </c>
      <c r="V12" s="66" t="e">
        <f>'محمد رسول ا...(ص) مبارکه'!X27</f>
        <v>#DIV/0!</v>
      </c>
      <c r="W12" s="66" t="e">
        <f>نطنز!X27</f>
        <v>#DIV/0!</v>
      </c>
      <c r="X12" s="66" t="e">
        <f>'فاطمیه بادرود'!X27</f>
        <v>#DIV/0!</v>
      </c>
      <c r="Y12" s="66" t="e">
        <f>'اشرفی خمینی شهر'!X27</f>
        <v>#DIV/0!</v>
      </c>
      <c r="Z12" s="66" t="e">
        <f>'9 دی منظریه'!X27</f>
        <v>#DIV/0!</v>
      </c>
      <c r="AA12" s="66" t="e">
        <f>'بیمارستان سیدالشهدا سمیرم'!X27</f>
        <v>#DIV/0!</v>
      </c>
      <c r="AB12" s="66" t="e">
        <f>'امام حسین گلپایگان'!X27</f>
        <v>#DIV/0!</v>
      </c>
      <c r="AC12" s="66" t="e">
        <f>خوانسار!X27</f>
        <v>#DIV/0!</v>
      </c>
      <c r="AD12" s="66" t="e">
        <f>فریدونشهر!X27</f>
        <v>#DIV/0!</v>
      </c>
      <c r="AE12" s="66" t="e">
        <f>منتظری!X27</f>
        <v>#DIV/0!</v>
      </c>
      <c r="AF12" s="66" t="e">
        <f>میمه!X27</f>
        <v>#DIV/0!</v>
      </c>
      <c r="AG12" s="66" t="e">
        <f>مدرس!X27</f>
        <v>#DIV/0!</v>
      </c>
      <c r="AH12" s="66" t="e">
        <f>فریدن!X27</f>
        <v>#DIV/0!</v>
      </c>
      <c r="AI12" s="66" t="e">
        <f>دهاقان!X27</f>
        <v>#DIV/0!</v>
      </c>
      <c r="AJ12" s="66" t="e">
        <f>شفا!X27</f>
        <v>#DIV/0!</v>
      </c>
      <c r="AK12" s="66" t="e">
        <f>'گلدیس شاهین شهر'!X27</f>
        <v>#DIV/0!</v>
      </c>
      <c r="AL12" s="92" t="e">
        <f t="shared" si="0"/>
        <v>#DIV/0!</v>
      </c>
      <c r="AM12" s="48" t="e">
        <f>سینا!X27</f>
        <v>#DIV/0!</v>
      </c>
      <c r="AN12" s="48" t="e">
        <f>سعدی!X27</f>
        <v>#DIV/0!</v>
      </c>
      <c r="AO12" s="48" t="e">
        <f>خانواده!X27</f>
        <v>#DIV/0!</v>
      </c>
      <c r="AP12" s="48" t="e">
        <f>سپاهان!X27</f>
        <v>#DIV/0!</v>
      </c>
      <c r="AQ12" s="48" t="e">
        <f>'بیمارستان میلاد اصفهان'!X27</f>
        <v>#DIV/0!</v>
      </c>
      <c r="AR12" s="93" t="e">
        <f t="shared" si="1"/>
        <v>#DIV/0!</v>
      </c>
      <c r="AS12" s="48" t="e">
        <f>شریعتی!X27</f>
        <v>#DIV/0!</v>
      </c>
      <c r="AT12" s="88" t="e">
        <f>غرضی!X27</f>
        <v>#DIV/0!</v>
      </c>
      <c r="AU12" s="88" t="e">
        <f>'فاطمه الزهرا نجف آباد'!X27</f>
        <v>#DIV/0!</v>
      </c>
      <c r="AV12" s="93" t="e">
        <f t="shared" si="2"/>
        <v>#DIV/0!</v>
      </c>
      <c r="AW12" s="88" t="e">
        <f>'زهرای مرضیه'!X27</f>
        <v>#DIV/0!</v>
      </c>
      <c r="AX12" s="88" t="e">
        <f>عسگریه!X27</f>
        <v>#DIV/0!</v>
      </c>
      <c r="AY12" s="88" t="e">
        <f>حجتیه!X27</f>
        <v>#DIV/0!</v>
      </c>
      <c r="AZ12" s="93" t="e">
        <f t="shared" si="3"/>
        <v>#DIV/0!</v>
      </c>
      <c r="BA12" s="88" t="e">
        <f>اصفهان!X27</f>
        <v>#DIV/0!</v>
      </c>
      <c r="BB12" s="88" t="e">
        <f>'بیمارستان شهید مطهری فولادشهر'!X27</f>
        <v>#DIV/0!</v>
      </c>
      <c r="BC12" s="88" t="e">
        <f>'شهید رجایی نجف آبد'!X27</f>
        <v>#DIV/0!</v>
      </c>
      <c r="BD12" s="88" t="e">
        <f>صدوقی!X27</f>
        <v>#DIV/0!</v>
      </c>
      <c r="BE12" s="88" t="e">
        <f>'577 ارتش'!X27</f>
        <v>#DIV/0!</v>
      </c>
      <c r="BF12" s="88" t="e">
        <f>'امیرالمومنین اصفهان'!X27</f>
        <v>#DIV/0!</v>
      </c>
      <c r="BG12" s="93" t="e">
        <f t="shared" si="4"/>
        <v>#DIV/0!</v>
      </c>
      <c r="BH12" s="93" t="e">
        <f t="shared" si="5"/>
        <v>#DIV/0!</v>
      </c>
    </row>
    <row r="13" spans="1:65" ht="66.75" customHeight="1" x14ac:dyDescent="0.25">
      <c r="A13" s="56" t="s">
        <v>45</v>
      </c>
      <c r="B13" s="66" t="e">
        <f>'عیسی بن مریم'!X28</f>
        <v>#DIV/0!</v>
      </c>
      <c r="C13" s="66" t="e">
        <f>امبد!X28</f>
        <v>#DIV/0!</v>
      </c>
      <c r="D13" s="66" t="e">
        <f>الزهرا!X28</f>
        <v>#DIV/0!</v>
      </c>
      <c r="E13" s="66" t="e">
        <f>'سوانح و سوختگی'!X28</f>
        <v>#DIV/0!</v>
      </c>
      <c r="F13" s="66" t="e">
        <f>فارابی!X28</f>
        <v>#DIV/0!</v>
      </c>
      <c r="G13" s="66" t="e">
        <f>فیض!X28</f>
        <v>#DIV/0!</v>
      </c>
      <c r="H13" s="66" t="e">
        <f>'نور و علی اصغر'!X28</f>
        <v>#DIV/0!</v>
      </c>
      <c r="I13" s="66" t="e">
        <f>امین!X28</f>
        <v>#DIV/0!</v>
      </c>
      <c r="J13" s="66" t="e">
        <f>'کودکان امام حسین'!X28</f>
        <v>#DIV/0!</v>
      </c>
      <c r="K13" s="66" t="e">
        <f>'زهرای زینبیه'!X28</f>
        <v>#DIV/0!</v>
      </c>
      <c r="L13" s="66" t="e">
        <f>'بهشتی اصفهان'!X28</f>
        <v>#DIV/0!</v>
      </c>
      <c r="M13" s="66" t="e">
        <f>کاشانی!X28</f>
        <v>#DIV/0!</v>
      </c>
      <c r="N13" s="66" t="e">
        <f>'شهید چمران'!X28</f>
        <v>#DIV/0!</v>
      </c>
      <c r="O13" s="66" t="e">
        <f>'امیرالمومنین شهرضا'!X28</f>
        <v>#DIV/0!</v>
      </c>
      <c r="P13" s="66" t="e">
        <f>'آفتاب هشتم خور'!X28</f>
        <v>#DIV/0!</v>
      </c>
      <c r="Q13" s="66" t="e">
        <f>اردستان!X28</f>
        <v>#DIV/0!</v>
      </c>
      <c r="R13" s="66" t="e">
        <f>'حشمتیه نائین'!X28</f>
        <v>#DIV/0!</v>
      </c>
      <c r="S13" s="66" t="e">
        <f>فلاورجان!X28</f>
        <v>#DIV/0!</v>
      </c>
      <c r="T13" s="66" t="e">
        <f>'شهدای لنجان'!X28</f>
        <v>#DIV/0!</v>
      </c>
      <c r="U13" s="66" t="e">
        <f>'بهنیا تیران'!X28</f>
        <v>#DIV/0!</v>
      </c>
      <c r="V13" s="66" t="e">
        <f>'محمد رسول ا...(ص) مبارکه'!X28</f>
        <v>#DIV/0!</v>
      </c>
      <c r="W13" s="66" t="e">
        <f>نطنز!X28</f>
        <v>#DIV/0!</v>
      </c>
      <c r="X13" s="66" t="e">
        <f>'فاطمیه بادرود'!X28</f>
        <v>#DIV/0!</v>
      </c>
      <c r="Y13" s="66" t="e">
        <f>'اشرفی خمینی شهر'!X28</f>
        <v>#DIV/0!</v>
      </c>
      <c r="Z13" s="66" t="e">
        <f>'9 دی منظریه'!X28</f>
        <v>#DIV/0!</v>
      </c>
      <c r="AA13" s="66" t="e">
        <f>'بیمارستان سیدالشهدا سمیرم'!X28</f>
        <v>#DIV/0!</v>
      </c>
      <c r="AB13" s="66" t="e">
        <f>'امام حسین گلپایگان'!X28</f>
        <v>#DIV/0!</v>
      </c>
      <c r="AC13" s="66" t="e">
        <f>خوانسار!X28</f>
        <v>#DIV/0!</v>
      </c>
      <c r="AD13" s="66" t="e">
        <f>فریدونشهر!X28</f>
        <v>#DIV/0!</v>
      </c>
      <c r="AE13" s="66" t="e">
        <f>منتظری!X28</f>
        <v>#DIV/0!</v>
      </c>
      <c r="AF13" s="66" t="e">
        <f>میمه!X28</f>
        <v>#DIV/0!</v>
      </c>
      <c r="AG13" s="66" t="e">
        <f>مدرس!X28</f>
        <v>#DIV/0!</v>
      </c>
      <c r="AH13" s="66" t="e">
        <f>فریدن!X28</f>
        <v>#DIV/0!</v>
      </c>
      <c r="AI13" s="66" t="e">
        <f>دهاقان!X28</f>
        <v>#DIV/0!</v>
      </c>
      <c r="AJ13" s="66" t="e">
        <f>شفا!X28</f>
        <v>#DIV/0!</v>
      </c>
      <c r="AK13" s="66" t="e">
        <f>'گلدیس شاهین شهر'!X28</f>
        <v>#DIV/0!</v>
      </c>
      <c r="AL13" s="92" t="e">
        <f t="shared" si="0"/>
        <v>#DIV/0!</v>
      </c>
      <c r="AM13" s="48" t="e">
        <f>سینا!X28</f>
        <v>#DIV/0!</v>
      </c>
      <c r="AN13" s="48" t="e">
        <f>سعدی!X28</f>
        <v>#DIV/0!</v>
      </c>
      <c r="AO13" s="48" t="e">
        <f>خانواده!X28</f>
        <v>#DIV/0!</v>
      </c>
      <c r="AP13" s="48" t="e">
        <f>سپاهان!X28</f>
        <v>#DIV/0!</v>
      </c>
      <c r="AQ13" s="48" t="e">
        <f>'بیمارستان میلاد اصفهان'!X28</f>
        <v>#DIV/0!</v>
      </c>
      <c r="AR13" s="93" t="e">
        <f t="shared" si="1"/>
        <v>#DIV/0!</v>
      </c>
      <c r="AS13" s="48" t="e">
        <f>شریعتی!X28</f>
        <v>#DIV/0!</v>
      </c>
      <c r="AT13" s="88" t="e">
        <f>غرضی!X28</f>
        <v>#DIV/0!</v>
      </c>
      <c r="AU13" s="88" t="e">
        <f>'فاطمه الزهرا نجف آباد'!X28</f>
        <v>#DIV/0!</v>
      </c>
      <c r="AV13" s="93" t="e">
        <f t="shared" si="2"/>
        <v>#DIV/0!</v>
      </c>
      <c r="AW13" s="88" t="e">
        <f>'زهرای مرضیه'!X28</f>
        <v>#DIV/0!</v>
      </c>
      <c r="AX13" s="88" t="e">
        <f>عسگریه!X28</f>
        <v>#DIV/0!</v>
      </c>
      <c r="AY13" s="88" t="e">
        <f>حجتیه!X28</f>
        <v>#DIV/0!</v>
      </c>
      <c r="AZ13" s="93" t="e">
        <f t="shared" si="3"/>
        <v>#DIV/0!</v>
      </c>
      <c r="BA13" s="88" t="e">
        <f>اصفهان!X28</f>
        <v>#DIV/0!</v>
      </c>
      <c r="BB13" s="88" t="e">
        <f>'بیمارستان شهید مطهری فولادشهر'!X28</f>
        <v>#DIV/0!</v>
      </c>
      <c r="BC13" s="88" t="e">
        <f>'شهید رجایی نجف آبد'!X28</f>
        <v>#DIV/0!</v>
      </c>
      <c r="BD13" s="88" t="e">
        <f>صدوقی!X28</f>
        <v>#DIV/0!</v>
      </c>
      <c r="BE13" s="88" t="e">
        <f>'577 ارتش'!X28</f>
        <v>#DIV/0!</v>
      </c>
      <c r="BF13" s="88" t="e">
        <f>'امیرالمومنین اصفهان'!X28</f>
        <v>#DIV/0!</v>
      </c>
      <c r="BG13" s="93" t="e">
        <f t="shared" si="4"/>
        <v>#DIV/0!</v>
      </c>
      <c r="BH13" s="93" t="e">
        <f t="shared" si="5"/>
        <v>#DIV/0!</v>
      </c>
    </row>
    <row r="14" spans="1:65" ht="66.75" customHeight="1" x14ac:dyDescent="0.25">
      <c r="A14" s="56" t="s">
        <v>59</v>
      </c>
      <c r="B14" s="66" t="e">
        <f>'عیسی بن مریم'!X30</f>
        <v>#DIV/0!</v>
      </c>
      <c r="C14" s="66" t="e">
        <f>امبد!X30</f>
        <v>#DIV/0!</v>
      </c>
      <c r="D14" s="66" t="e">
        <f>الزهرا!X30</f>
        <v>#DIV/0!</v>
      </c>
      <c r="E14" s="66" t="e">
        <f>'سوانح و سوختگی'!X30</f>
        <v>#DIV/0!</v>
      </c>
      <c r="F14" s="66" t="e">
        <f>فارابی!X30</f>
        <v>#DIV/0!</v>
      </c>
      <c r="G14" s="66" t="e">
        <f>فیض!X30</f>
        <v>#DIV/0!</v>
      </c>
      <c r="H14" s="66" t="e">
        <f>'نور و علی اصغر'!X30</f>
        <v>#DIV/0!</v>
      </c>
      <c r="I14" s="66" t="e">
        <f>امین!X30</f>
        <v>#DIV/0!</v>
      </c>
      <c r="J14" s="66" t="e">
        <f>'کودکان امام حسین'!X30</f>
        <v>#DIV/0!</v>
      </c>
      <c r="K14" s="66" t="e">
        <f>'زهرای زینبیه'!X30</f>
        <v>#DIV/0!</v>
      </c>
      <c r="L14" s="66" t="e">
        <f>'بهشتی اصفهان'!X30</f>
        <v>#DIV/0!</v>
      </c>
      <c r="M14" s="66" t="e">
        <f>کاشانی!X30</f>
        <v>#DIV/0!</v>
      </c>
      <c r="N14" s="66" t="e">
        <f>'شهید چمران'!X30</f>
        <v>#DIV/0!</v>
      </c>
      <c r="O14" s="66" t="e">
        <f>'امیرالمومنین شهرضا'!X30</f>
        <v>#DIV/0!</v>
      </c>
      <c r="P14" s="66" t="e">
        <f>'آفتاب هشتم خور'!X30</f>
        <v>#DIV/0!</v>
      </c>
      <c r="Q14" s="66" t="e">
        <f>اردستان!X30</f>
        <v>#DIV/0!</v>
      </c>
      <c r="R14" s="66" t="e">
        <f>'حشمتیه نائین'!X30</f>
        <v>#DIV/0!</v>
      </c>
      <c r="S14" s="66" t="e">
        <f>فلاورجان!X30</f>
        <v>#DIV/0!</v>
      </c>
      <c r="T14" s="66" t="e">
        <f>'شهدای لنجان'!X30</f>
        <v>#DIV/0!</v>
      </c>
      <c r="U14" s="66" t="e">
        <f>'بهنیا تیران'!X30</f>
        <v>#DIV/0!</v>
      </c>
      <c r="V14" s="66" t="e">
        <f>'محمد رسول ا...(ص) مبارکه'!X30</f>
        <v>#DIV/0!</v>
      </c>
      <c r="W14" s="66" t="e">
        <f>نطنز!X30</f>
        <v>#DIV/0!</v>
      </c>
      <c r="X14" s="66" t="e">
        <f>'فاطمیه بادرود'!X30</f>
        <v>#DIV/0!</v>
      </c>
      <c r="Y14" s="66" t="e">
        <f>'اشرفی خمینی شهر'!X30</f>
        <v>#DIV/0!</v>
      </c>
      <c r="Z14" s="66" t="e">
        <f>'9 دی منظریه'!X30</f>
        <v>#DIV/0!</v>
      </c>
      <c r="AA14" s="66" t="e">
        <f>'بیمارستان سیدالشهدا سمیرم'!X30</f>
        <v>#DIV/0!</v>
      </c>
      <c r="AB14" s="66" t="e">
        <f>'امام حسین گلپایگان'!X30</f>
        <v>#DIV/0!</v>
      </c>
      <c r="AC14" s="66" t="e">
        <f>خوانسار!X30</f>
        <v>#DIV/0!</v>
      </c>
      <c r="AD14" s="66" t="e">
        <f>فریدونشهر!X30</f>
        <v>#DIV/0!</v>
      </c>
      <c r="AE14" s="66" t="e">
        <f>منتظری!X30</f>
        <v>#DIV/0!</v>
      </c>
      <c r="AF14" s="66" t="e">
        <f>میمه!X30</f>
        <v>#DIV/0!</v>
      </c>
      <c r="AG14" s="66" t="e">
        <f>مدرس!X30</f>
        <v>#DIV/0!</v>
      </c>
      <c r="AH14" s="66" t="e">
        <f>فریدن!X30</f>
        <v>#DIV/0!</v>
      </c>
      <c r="AI14" s="66" t="e">
        <f>دهاقان!X30</f>
        <v>#DIV/0!</v>
      </c>
      <c r="AJ14" s="66" t="e">
        <f>شفا!X30</f>
        <v>#DIV/0!</v>
      </c>
      <c r="AK14" s="66" t="e">
        <f>'گلدیس شاهین شهر'!X30</f>
        <v>#DIV/0!</v>
      </c>
      <c r="AL14" s="92" t="e">
        <f t="shared" si="0"/>
        <v>#DIV/0!</v>
      </c>
      <c r="AM14" s="48" t="e">
        <f>سینا!X30</f>
        <v>#DIV/0!</v>
      </c>
      <c r="AN14" s="48" t="e">
        <f>سعدی!X30</f>
        <v>#DIV/0!</v>
      </c>
      <c r="AO14" s="48" t="e">
        <f>خانواده!X30</f>
        <v>#DIV/0!</v>
      </c>
      <c r="AP14" s="48" t="e">
        <f>سپاهان!X30</f>
        <v>#DIV/0!</v>
      </c>
      <c r="AQ14" s="48" t="e">
        <f>'بیمارستان میلاد اصفهان'!X30</f>
        <v>#DIV/0!</v>
      </c>
      <c r="AR14" s="93" t="e">
        <f t="shared" si="1"/>
        <v>#DIV/0!</v>
      </c>
      <c r="AS14" s="48" t="e">
        <f>شریعتی!X30</f>
        <v>#DIV/0!</v>
      </c>
      <c r="AT14" s="90" t="e">
        <f>غرضی!X30</f>
        <v>#DIV/0!</v>
      </c>
      <c r="AU14" s="90" t="e">
        <f>'فاطمه الزهرا نجف آباد'!X30</f>
        <v>#DIV/0!</v>
      </c>
      <c r="AV14" s="93" t="e">
        <f t="shared" si="2"/>
        <v>#DIV/0!</v>
      </c>
      <c r="AW14" s="90" t="e">
        <f>'زهرای مرضیه'!X30</f>
        <v>#DIV/0!</v>
      </c>
      <c r="AX14" s="90" t="e">
        <f>عسگریه!X30</f>
        <v>#DIV/0!</v>
      </c>
      <c r="AY14" s="90" t="e">
        <f>حجتیه!X30</f>
        <v>#DIV/0!</v>
      </c>
      <c r="AZ14" s="93" t="e">
        <f t="shared" si="3"/>
        <v>#DIV/0!</v>
      </c>
      <c r="BA14" s="90" t="e">
        <f>اصفهان!X30</f>
        <v>#DIV/0!</v>
      </c>
      <c r="BB14" s="90" t="e">
        <f>'بیمارستان شهید مطهری فولادشهر'!X30</f>
        <v>#DIV/0!</v>
      </c>
      <c r="BC14" s="90" t="e">
        <f>'شهید رجایی نجف آبد'!X30</f>
        <v>#DIV/0!</v>
      </c>
      <c r="BD14" s="90" t="e">
        <f>صدوقی!X30</f>
        <v>#DIV/0!</v>
      </c>
      <c r="BE14" s="90" t="e">
        <f>'577 ارتش'!X30</f>
        <v>#DIV/0!</v>
      </c>
      <c r="BF14" s="90" t="e">
        <f>'امیرالمومنین اصفهان'!X30</f>
        <v>#DIV/0!</v>
      </c>
      <c r="BG14" s="93" t="e">
        <f t="shared" si="4"/>
        <v>#DIV/0!</v>
      </c>
      <c r="BH14" s="93" t="e">
        <f t="shared" si="5"/>
        <v>#DIV/0!</v>
      </c>
    </row>
    <row r="15" spans="1:65" ht="38.25" x14ac:dyDescent="0.25">
      <c r="A15" s="56" t="s">
        <v>136</v>
      </c>
      <c r="B15" s="65" t="e">
        <f>'عیسی بن مریم'!J5/'عیسی بن مریم'!J3/75</f>
        <v>#DIV/0!</v>
      </c>
      <c r="C15" s="65" t="e">
        <f>امبد!J5/امبد!J3/75</f>
        <v>#DIV/0!</v>
      </c>
      <c r="D15" s="65" t="e">
        <f>الزهرا!J5/الزهرا!J3/75</f>
        <v>#DIV/0!</v>
      </c>
      <c r="E15" s="65" t="e">
        <f>'سوانح و سوختگی'!J5/'سوانح و سوختگی'!J3/75</f>
        <v>#DIV/0!</v>
      </c>
      <c r="F15" s="65" t="e">
        <f>فارابی!J5/فارابی!J3/75</f>
        <v>#DIV/0!</v>
      </c>
      <c r="G15" s="65" t="e">
        <f>فیض!J5/فیض!J3/75</f>
        <v>#DIV/0!</v>
      </c>
      <c r="H15" s="65" t="e">
        <f>'نور و علی اصغر'!J5/'نور و علی اصغر'!J3/75</f>
        <v>#DIV/0!</v>
      </c>
      <c r="I15" s="65" t="e">
        <f>امین!J5/امین!J3/75</f>
        <v>#DIV/0!</v>
      </c>
      <c r="J15" s="65" t="e">
        <f>'کودکان امام حسین'!J5/'کودکان امام حسین'!J3/75</f>
        <v>#DIV/0!</v>
      </c>
      <c r="K15" s="65" t="e">
        <f>'زهرای زینبیه'!J5/'زهرای زینبیه'!J3/75</f>
        <v>#DIV/0!</v>
      </c>
      <c r="L15" s="65" t="e">
        <f>'بهشتی اصفهان'!J5/'بهشتی اصفهان'!J3/75</f>
        <v>#DIV/0!</v>
      </c>
      <c r="M15" s="65" t="e">
        <f>کاشانی!J5/کاشانی!J3/75</f>
        <v>#DIV/0!</v>
      </c>
      <c r="N15" s="65" t="e">
        <f>'شهید چمران'!J5/'شهید چمران'!J3/75</f>
        <v>#DIV/0!</v>
      </c>
      <c r="O15" s="65" t="e">
        <f>'امیرالمومنین شهرضا'!J5/'امیرالمومنین شهرضا'!J3/75</f>
        <v>#DIV/0!</v>
      </c>
      <c r="P15" s="65" t="e">
        <f>'آفتاب هشتم خور'!J5/'آفتاب هشتم خور'!J3/75</f>
        <v>#DIV/0!</v>
      </c>
      <c r="Q15" s="65" t="e">
        <f>'آفتاب هشتم خور'!J5/'آفتاب هشتم خور'!J3/75</f>
        <v>#DIV/0!</v>
      </c>
      <c r="S15" s="65" t="e">
        <f>فلاورجان!J5/فلاورجان!J3/75</f>
        <v>#DIV/0!</v>
      </c>
      <c r="U15" s="65" t="e">
        <f>'بهنیا تیران'!J5/'بهنیا تیران'!J3/75</f>
        <v>#DIV/0!</v>
      </c>
      <c r="V15" s="65" t="e">
        <f>'محمد رسول ا...(ص) مبارکه'!J5/'محمد رسول ا...(ص) مبارکه'!J3/75</f>
        <v>#DIV/0!</v>
      </c>
      <c r="W15" s="65" t="e">
        <f>نطنز!J5/نطنز!J3/75</f>
        <v>#DIV/0!</v>
      </c>
      <c r="X15" s="65" t="e">
        <f>'فاطمیه بادرود'!J5/'فاطمیه بادرود'!J3/75</f>
        <v>#DIV/0!</v>
      </c>
      <c r="Y15" s="65" t="e">
        <f>'اشرفی خمینی شهر'!J5/'اشرفی خمینی شهر'!J3/75</f>
        <v>#DIV/0!</v>
      </c>
      <c r="Z15" s="65" t="e">
        <f>'9 دی منظریه'!J5/'9 دی منظریه'!J3/75</f>
        <v>#DIV/0!</v>
      </c>
      <c r="AA15" s="65" t="e">
        <f>'بیمارستان سیدالشهدا سمیرم'!J5/'بیمارستان سیدالشهدا سمیرم'!J3/75</f>
        <v>#DIV/0!</v>
      </c>
      <c r="AB15" s="65" t="e">
        <f>'امام حسین گلپایگان'!J5/'امام حسین گلپایگان'!J3/75</f>
        <v>#DIV/0!</v>
      </c>
      <c r="AC15" s="65" t="e">
        <f>خوانسار!J5/خوانسار!J3/75</f>
        <v>#DIV/0!</v>
      </c>
      <c r="AD15" s="65" t="e">
        <f>فریدونشهر!J5/فریدونشهر!J3/75</f>
        <v>#DIV/0!</v>
      </c>
      <c r="AE15" s="65" t="e">
        <f>منتظری!J5/منتظری!J3/75</f>
        <v>#DIV/0!</v>
      </c>
      <c r="AF15" s="65" t="e">
        <f>میمه!J5/میمه!J3/75</f>
        <v>#DIV/0!</v>
      </c>
      <c r="AG15" s="65" t="e">
        <f>مدرس!J5/مدرس!J3/75</f>
        <v>#DIV/0!</v>
      </c>
      <c r="AH15" s="65" t="e">
        <f>فریدن!J5/فریدن!J3/75</f>
        <v>#DIV/0!</v>
      </c>
      <c r="AI15" s="65" t="e">
        <f>دهاقان!J5/دهاقان!J3/75</f>
        <v>#DIV/0!</v>
      </c>
      <c r="AJ15" s="65" t="e">
        <f>شفا!J5/شفا!J3/75</f>
        <v>#DIV/0!</v>
      </c>
      <c r="AK15" s="65" t="e">
        <f>'گلدیس شاهین شهر'!J5/'گلدیس شاهین شهر'!J3/75</f>
        <v>#DIV/0!</v>
      </c>
      <c r="AL15" s="65"/>
      <c r="AT15" s="7"/>
      <c r="AU15" s="89"/>
      <c r="AV15" s="89"/>
      <c r="AW15" s="89"/>
      <c r="AX15" s="89"/>
      <c r="AY15" s="89"/>
      <c r="AZ15" s="89"/>
      <c r="BA15" s="89"/>
      <c r="BB15" s="89"/>
      <c r="BC15" s="89"/>
      <c r="BD15" s="89"/>
      <c r="BE15" s="89"/>
      <c r="BF15" s="89"/>
      <c r="BG15" s="89"/>
      <c r="BH15" s="89"/>
    </row>
    <row r="16" spans="1:65" ht="18.75" x14ac:dyDescent="0.45">
      <c r="R16" s="65" t="e">
        <f>'حشمتیه نائین'!J5/'حشمتیه نائین'!J3/75</f>
        <v>#DIV/0!</v>
      </c>
      <c r="T16" s="65" t="e">
        <f>'حشمتیه نائین'!J5/'حشمتیه نائین'!J3/75</f>
        <v>#DIV/0!</v>
      </c>
      <c r="U16" s="65"/>
      <c r="V16" s="65"/>
      <c r="W16" s="65"/>
      <c r="X16" s="65"/>
      <c r="Y16" s="65"/>
      <c r="Z16" s="65"/>
      <c r="AA16" s="65"/>
      <c r="AB16" s="65"/>
      <c r="AC16" s="65"/>
      <c r="AD16" s="65"/>
      <c r="AE16" s="65"/>
      <c r="AF16" s="65"/>
      <c r="AG16" s="65"/>
      <c r="AH16" s="65"/>
      <c r="AI16" s="65"/>
      <c r="AJ16" s="65"/>
      <c r="AK16" s="65"/>
      <c r="AL16" s="65"/>
      <c r="AM16" s="7"/>
      <c r="AN16" s="7"/>
      <c r="AO16" s="7"/>
      <c r="AP16" s="7"/>
      <c r="AQ16" s="7"/>
      <c r="AR16" s="7"/>
      <c r="AS16" s="7"/>
      <c r="AT16" s="7"/>
      <c r="AU16" s="7"/>
      <c r="AV16" s="7"/>
      <c r="AW16" s="7"/>
      <c r="AX16" s="7"/>
      <c r="AY16" s="7"/>
      <c r="AZ16" s="7"/>
      <c r="BA16" s="7"/>
      <c r="BB16" s="7"/>
      <c r="BC16" s="7"/>
      <c r="BD16" s="7"/>
      <c r="BE16" s="7"/>
      <c r="BF16" s="7"/>
      <c r="BG16" s="7"/>
      <c r="BH16" s="7"/>
    </row>
    <row r="17" spans="4:60" ht="20.25" x14ac:dyDescent="0.45">
      <c r="U17" s="65"/>
      <c r="V17" s="65"/>
      <c r="W17" s="65"/>
      <c r="X17" s="65"/>
      <c r="Y17" s="65"/>
      <c r="Z17" s="65"/>
      <c r="AA17" s="65"/>
      <c r="AB17" s="65"/>
      <c r="AC17" s="65"/>
      <c r="AD17" s="65"/>
      <c r="AE17" s="65"/>
      <c r="AF17" s="65"/>
      <c r="AG17" s="65"/>
      <c r="AH17" s="65"/>
      <c r="AI17" s="65"/>
      <c r="AJ17" s="65"/>
      <c r="AK17" s="65"/>
      <c r="AL17" s="65"/>
      <c r="AM17" s="54"/>
      <c r="AN17" s="54"/>
      <c r="AO17" s="54"/>
      <c r="AP17" s="54"/>
      <c r="AQ17" s="54"/>
      <c r="AR17" s="54"/>
      <c r="AS17" s="54"/>
      <c r="AT17" s="54"/>
      <c r="AU17" s="7"/>
      <c r="AV17" s="7"/>
      <c r="AW17" s="7"/>
      <c r="AX17" s="7"/>
      <c r="AY17" s="7"/>
      <c r="AZ17" s="7"/>
      <c r="BA17" s="7"/>
      <c r="BB17" s="7"/>
      <c r="BC17" s="7"/>
      <c r="BD17" s="7"/>
      <c r="BE17" s="7"/>
      <c r="BF17" s="7"/>
      <c r="BG17" s="7"/>
      <c r="BH17" s="7"/>
    </row>
    <row r="18" spans="4:60" ht="20.25" x14ac:dyDescent="0.45">
      <c r="AM18" s="7"/>
      <c r="AN18" s="7"/>
      <c r="AO18" s="7"/>
      <c r="AP18" s="7"/>
      <c r="AQ18" s="7"/>
      <c r="AR18" s="7"/>
      <c r="AS18" s="7"/>
      <c r="AT18" s="7"/>
      <c r="AU18" s="89"/>
      <c r="AV18" s="89"/>
      <c r="AW18" s="89"/>
      <c r="AX18" s="89"/>
      <c r="AY18" s="89"/>
      <c r="AZ18" s="89"/>
      <c r="BA18" s="89"/>
      <c r="BB18" s="89"/>
      <c r="BC18" s="89"/>
      <c r="BD18" s="89"/>
      <c r="BE18" s="89"/>
      <c r="BF18" s="89"/>
      <c r="BG18" s="89"/>
      <c r="BH18" s="89"/>
    </row>
    <row r="19" spans="4:60" ht="20.25" x14ac:dyDescent="0.45">
      <c r="AM19" s="54"/>
      <c r="AN19" s="54"/>
      <c r="AO19" s="54"/>
      <c r="AP19" s="54"/>
      <c r="AQ19" s="54"/>
      <c r="AR19" s="54"/>
      <c r="AS19" s="54"/>
      <c r="AT19" s="54"/>
      <c r="AU19" s="7"/>
      <c r="AV19" s="7"/>
      <c r="AW19" s="7"/>
      <c r="AX19" s="7"/>
      <c r="AY19" s="7"/>
      <c r="AZ19" s="7"/>
      <c r="BA19" s="7"/>
      <c r="BB19" s="7"/>
      <c r="BC19" s="7"/>
      <c r="BD19" s="7"/>
      <c r="BE19" s="7"/>
      <c r="BF19" s="7"/>
      <c r="BG19" s="7"/>
      <c r="BH19" s="7"/>
    </row>
    <row r="20" spans="4:60" ht="20.25" x14ac:dyDescent="0.45">
      <c r="D20"/>
      <c r="AM20" s="54"/>
      <c r="AN20" s="54"/>
      <c r="AO20" s="54"/>
      <c r="AP20" s="54"/>
      <c r="AQ20" s="54"/>
      <c r="AR20" s="54"/>
      <c r="AS20" s="54"/>
      <c r="AT20" s="54"/>
      <c r="AU20" s="89"/>
      <c r="AV20" s="89"/>
      <c r="AW20" s="89"/>
      <c r="AX20" s="89"/>
      <c r="AY20" s="89"/>
      <c r="AZ20" s="89"/>
      <c r="BA20" s="89"/>
      <c r="BB20" s="89"/>
      <c r="BC20" s="89"/>
      <c r="BD20" s="89"/>
      <c r="BE20" s="89"/>
      <c r="BF20" s="89"/>
      <c r="BG20" s="89"/>
      <c r="BH20" s="89"/>
    </row>
    <row r="21" spans="4:60" ht="20.25" x14ac:dyDescent="0.45">
      <c r="AM21" s="7"/>
      <c r="AN21" s="7"/>
      <c r="AO21" s="7"/>
      <c r="AP21" s="7"/>
      <c r="AQ21" s="7"/>
      <c r="AR21" s="7"/>
      <c r="AS21" s="7"/>
      <c r="AT21" s="7"/>
      <c r="AU21" s="89"/>
      <c r="AV21" s="89"/>
      <c r="AW21" s="89"/>
      <c r="AX21" s="89"/>
      <c r="AY21" s="89"/>
      <c r="AZ21" s="89"/>
      <c r="BA21" s="89"/>
      <c r="BB21" s="89"/>
      <c r="BC21" s="89"/>
      <c r="BD21" s="89"/>
      <c r="BE21" s="89"/>
      <c r="BF21" s="89"/>
      <c r="BG21" s="89"/>
      <c r="BH21" s="89"/>
    </row>
    <row r="22" spans="4:60" ht="20.25" x14ac:dyDescent="0.45">
      <c r="D22"/>
      <c r="AM22" s="7"/>
      <c r="AN22" s="7"/>
      <c r="AO22" s="7"/>
      <c r="AP22" s="7"/>
      <c r="AQ22" s="7"/>
      <c r="AR22" s="7"/>
      <c r="AS22" s="7"/>
      <c r="AT22" s="7"/>
      <c r="AU22" s="89"/>
      <c r="AV22" s="89"/>
      <c r="AW22" s="89"/>
      <c r="AX22" s="89"/>
      <c r="AY22" s="89"/>
      <c r="AZ22" s="89"/>
      <c r="BA22" s="89"/>
      <c r="BB22" s="89"/>
      <c r="BC22" s="89"/>
      <c r="BD22" s="89"/>
      <c r="BE22" s="89"/>
      <c r="BF22" s="89"/>
      <c r="BG22" s="89"/>
      <c r="BH22" s="89"/>
    </row>
    <row r="23" spans="4:60" ht="20.25" x14ac:dyDescent="0.45">
      <c r="AT23" s="7"/>
      <c r="AU23" s="89"/>
      <c r="AV23" s="89"/>
      <c r="AW23" s="89"/>
      <c r="AX23" s="89"/>
      <c r="AY23" s="89"/>
      <c r="AZ23" s="89"/>
      <c r="BA23" s="89"/>
      <c r="BB23" s="89"/>
      <c r="BC23" s="89"/>
      <c r="BD23" s="89"/>
      <c r="BE23" s="89"/>
      <c r="BF23" s="89"/>
      <c r="BG23" s="89"/>
      <c r="BH23" s="89"/>
    </row>
    <row r="24" spans="4:60" ht="20.25" x14ac:dyDescent="0.45">
      <c r="AT24" s="7"/>
      <c r="AU24" s="89"/>
      <c r="AV24" s="89"/>
      <c r="AW24" s="89"/>
      <c r="AX24" s="89"/>
      <c r="AY24" s="89"/>
      <c r="AZ24" s="89"/>
      <c r="BA24" s="89"/>
      <c r="BB24" s="89"/>
      <c r="BC24" s="89"/>
      <c r="BD24" s="89"/>
      <c r="BE24" s="89"/>
      <c r="BF24" s="89"/>
      <c r="BG24" s="89"/>
      <c r="BH24" s="89"/>
    </row>
    <row r="25" spans="4:60" ht="20.25" x14ac:dyDescent="0.45">
      <c r="AT25" s="7"/>
      <c r="AU25" s="89"/>
      <c r="AV25" s="89"/>
      <c r="AW25" s="89"/>
      <c r="AX25" s="89"/>
      <c r="AY25" s="89"/>
      <c r="AZ25" s="89"/>
      <c r="BA25" s="89"/>
      <c r="BB25" s="89"/>
      <c r="BC25" s="89"/>
      <c r="BD25" s="89"/>
      <c r="BE25" s="89"/>
      <c r="BF25" s="89"/>
      <c r="BG25" s="89"/>
      <c r="BH25" s="89"/>
    </row>
    <row r="26" spans="4:60" ht="20.25" x14ac:dyDescent="0.45">
      <c r="AT26" s="7"/>
      <c r="AU26" s="89"/>
      <c r="AV26" s="89"/>
      <c r="AW26" s="89"/>
      <c r="AX26" s="89"/>
      <c r="AY26" s="89"/>
      <c r="AZ26" s="89"/>
      <c r="BA26" s="89"/>
      <c r="BB26" s="89"/>
      <c r="BC26" s="89"/>
      <c r="BD26" s="89"/>
      <c r="BE26" s="89"/>
      <c r="BF26" s="89"/>
      <c r="BG26" s="89"/>
      <c r="BH26" s="89"/>
    </row>
    <row r="27" spans="4:60" ht="20.25" x14ac:dyDescent="0.45">
      <c r="AT27" s="7"/>
      <c r="AU27" s="89"/>
      <c r="AV27" s="89"/>
      <c r="AW27" s="89"/>
      <c r="AX27" s="89"/>
      <c r="AY27" s="89"/>
      <c r="AZ27" s="89"/>
      <c r="BA27" s="89"/>
      <c r="BB27" s="89"/>
      <c r="BC27" s="89"/>
      <c r="BD27" s="89"/>
      <c r="BE27" s="89"/>
      <c r="BF27" s="89"/>
      <c r="BG27" s="89"/>
      <c r="BH27" s="89"/>
    </row>
    <row r="28" spans="4:60" ht="20.25" x14ac:dyDescent="0.45">
      <c r="AT28" s="7"/>
      <c r="AU28" s="89"/>
      <c r="AV28" s="89"/>
      <c r="AW28" s="89"/>
      <c r="AX28" s="89"/>
      <c r="AY28" s="89"/>
      <c r="AZ28" s="89"/>
      <c r="BA28" s="89"/>
      <c r="BB28" s="89"/>
      <c r="BC28" s="89"/>
      <c r="BD28" s="89"/>
      <c r="BE28" s="89"/>
      <c r="BF28" s="89"/>
      <c r="BG28" s="89"/>
      <c r="BH28" s="89"/>
    </row>
    <row r="29" spans="4:60" ht="20.25" x14ac:dyDescent="0.45">
      <c r="AT29" s="7"/>
      <c r="AU29" s="89"/>
      <c r="AV29" s="89"/>
      <c r="AW29" s="89"/>
      <c r="AX29" s="89"/>
      <c r="AY29" s="89"/>
      <c r="AZ29" s="89"/>
      <c r="BA29" s="89"/>
      <c r="BB29" s="89"/>
      <c r="BC29" s="89"/>
      <c r="BD29" s="89"/>
      <c r="BE29" s="89"/>
      <c r="BF29" s="89"/>
      <c r="BG29" s="89"/>
      <c r="BH29" s="89"/>
    </row>
    <row r="30" spans="4:60" ht="20.25" x14ac:dyDescent="0.45">
      <c r="AT30" s="7"/>
      <c r="AU30" s="89"/>
      <c r="AV30" s="89"/>
      <c r="AW30" s="89"/>
      <c r="AX30" s="89"/>
      <c r="AY30" s="89"/>
      <c r="AZ30" s="89"/>
      <c r="BA30" s="89"/>
      <c r="BB30" s="89"/>
      <c r="BC30" s="89"/>
      <c r="BD30" s="89"/>
      <c r="BE30" s="89"/>
      <c r="BF30" s="89"/>
      <c r="BG30" s="89"/>
      <c r="BH30" s="89"/>
    </row>
    <row r="31" spans="4:60" ht="20.25" x14ac:dyDescent="0.45">
      <c r="AT31" s="7"/>
      <c r="AU31" s="89"/>
      <c r="AV31" s="89"/>
      <c r="AW31" s="89"/>
      <c r="AX31" s="89"/>
      <c r="AY31" s="89"/>
      <c r="AZ31" s="89"/>
      <c r="BA31" s="89"/>
      <c r="BB31" s="89"/>
      <c r="BC31" s="89"/>
      <c r="BD31" s="89"/>
      <c r="BE31" s="89"/>
      <c r="BF31" s="89"/>
      <c r="BG31" s="89"/>
      <c r="BH31" s="89"/>
    </row>
    <row r="32" spans="4:60" ht="20.25" x14ac:dyDescent="0.45">
      <c r="AT32" s="7"/>
      <c r="AU32" s="89"/>
      <c r="AV32" s="89"/>
      <c r="AW32" s="89"/>
      <c r="AX32" s="89"/>
      <c r="AY32" s="89"/>
      <c r="AZ32" s="89"/>
      <c r="BA32" s="89"/>
      <c r="BB32" s="89"/>
      <c r="BC32" s="89"/>
      <c r="BD32" s="89"/>
      <c r="BE32" s="89"/>
      <c r="BF32" s="89"/>
      <c r="BG32" s="89"/>
      <c r="BH32" s="89"/>
    </row>
    <row r="33" spans="46:60" ht="20.25" x14ac:dyDescent="0.45">
      <c r="AT33" s="7"/>
      <c r="AU33" s="89"/>
      <c r="AV33" s="89"/>
      <c r="AW33" s="89"/>
      <c r="AX33" s="89"/>
      <c r="AY33" s="89"/>
      <c r="AZ33" s="89"/>
      <c r="BA33" s="89"/>
      <c r="BB33" s="89"/>
      <c r="BC33" s="89"/>
      <c r="BD33" s="89"/>
      <c r="BE33" s="89"/>
      <c r="BF33" s="89"/>
      <c r="BG33" s="89"/>
      <c r="BH33" s="89"/>
    </row>
    <row r="34" spans="46:60" ht="20.25" x14ac:dyDescent="0.45">
      <c r="AT34" s="7"/>
      <c r="AU34" s="89"/>
      <c r="AV34" s="89"/>
      <c r="AW34" s="89"/>
      <c r="AX34" s="89"/>
      <c r="AY34" s="89"/>
      <c r="AZ34" s="89"/>
      <c r="BA34" s="89"/>
      <c r="BB34" s="89"/>
      <c r="BC34" s="89"/>
      <c r="BD34" s="89"/>
      <c r="BE34" s="89"/>
      <c r="BF34" s="89"/>
      <c r="BG34" s="89"/>
      <c r="BH34" s="89"/>
    </row>
    <row r="35" spans="46:60" ht="20.25" x14ac:dyDescent="0.45">
      <c r="AT35" s="7"/>
      <c r="AU35" s="89"/>
      <c r="AV35" s="89"/>
      <c r="AW35" s="89"/>
      <c r="AX35" s="89"/>
      <c r="AY35" s="89"/>
      <c r="AZ35" s="89"/>
      <c r="BA35" s="89"/>
      <c r="BB35" s="89"/>
      <c r="BC35" s="89"/>
      <c r="BD35" s="89"/>
      <c r="BE35" s="89"/>
      <c r="BF35" s="89"/>
      <c r="BG35" s="89"/>
      <c r="BH35" s="89"/>
    </row>
    <row r="36" spans="46:60" ht="20.25" x14ac:dyDescent="0.45">
      <c r="AT36" s="7"/>
      <c r="AU36" s="89"/>
      <c r="AV36" s="89"/>
      <c r="AW36" s="89"/>
      <c r="AX36" s="89"/>
      <c r="AY36" s="89"/>
      <c r="AZ36" s="89"/>
      <c r="BA36" s="89"/>
      <c r="BB36" s="89"/>
      <c r="BC36" s="89"/>
      <c r="BD36" s="89"/>
      <c r="BE36" s="89"/>
      <c r="BF36" s="89"/>
      <c r="BG36" s="89"/>
      <c r="BH36" s="89"/>
    </row>
    <row r="37" spans="46:60" ht="20.25" x14ac:dyDescent="0.45">
      <c r="AT37" s="7"/>
      <c r="AU37" s="89"/>
      <c r="AV37" s="89"/>
      <c r="AW37" s="89"/>
      <c r="AX37" s="89"/>
      <c r="AY37" s="89"/>
      <c r="AZ37" s="89"/>
      <c r="BA37" s="89"/>
      <c r="BB37" s="89"/>
      <c r="BC37" s="89"/>
      <c r="BD37" s="89"/>
      <c r="BE37" s="89"/>
      <c r="BF37" s="89"/>
      <c r="BG37" s="89"/>
      <c r="BH37" s="89"/>
    </row>
    <row r="38" spans="46:60" ht="20.25" x14ac:dyDescent="0.45">
      <c r="AT38" s="7"/>
      <c r="AU38" s="89"/>
      <c r="AV38" s="89"/>
      <c r="AW38" s="89"/>
      <c r="AX38" s="89"/>
      <c r="AY38" s="89"/>
      <c r="AZ38" s="89"/>
      <c r="BA38" s="89"/>
      <c r="BB38" s="89"/>
      <c r="BC38" s="89"/>
      <c r="BD38" s="89"/>
      <c r="BE38" s="89"/>
      <c r="BF38" s="89"/>
      <c r="BG38" s="89"/>
      <c r="BH38" s="89"/>
    </row>
    <row r="39" spans="46:60" ht="20.25" x14ac:dyDescent="0.45">
      <c r="AT39" s="7"/>
      <c r="AU39" s="89"/>
      <c r="AV39" s="89"/>
      <c r="AW39" s="89"/>
      <c r="AX39" s="89"/>
      <c r="AY39" s="89"/>
      <c r="AZ39" s="89"/>
      <c r="BA39" s="89"/>
      <c r="BB39" s="89"/>
      <c r="BC39" s="89"/>
      <c r="BD39" s="89"/>
      <c r="BE39" s="89"/>
      <c r="BF39" s="89"/>
      <c r="BG39" s="89"/>
      <c r="BH39" s="89"/>
    </row>
  </sheetData>
  <mergeCells count="1">
    <mergeCell ref="A1:BM1"/>
  </mergeCells>
  <printOptions horizontalCentered="1" verticalCentered="1"/>
  <pageMargins left="0.2" right="0.2" top="0.25" bottom="0.2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G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zoomScale="80" zoomScaleNormal="80" workbookViewId="0">
      <pane ySplit="1" topLeftCell="A3"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A1:K1"/>
    <mergeCell ref="A3:A4"/>
    <mergeCell ref="B3:B4"/>
    <mergeCell ref="E3:E4"/>
    <mergeCell ref="H3:H4"/>
    <mergeCell ref="I3:I4"/>
    <mergeCell ref="K3:K4"/>
    <mergeCell ref="K5:K6"/>
    <mergeCell ref="K8:K9"/>
    <mergeCell ref="I5:I6"/>
    <mergeCell ref="A7:A9"/>
    <mergeCell ref="B7:B9"/>
    <mergeCell ref="E7:F7"/>
    <mergeCell ref="H7:I7"/>
    <mergeCell ref="E8:E9"/>
    <mergeCell ref="H8:H9"/>
    <mergeCell ref="I8:I9"/>
    <mergeCell ref="A5:A6"/>
    <mergeCell ref="B5:B6"/>
    <mergeCell ref="E5:E6"/>
    <mergeCell ref="H5:H6"/>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I22:I23"/>
    <mergeCell ref="K17:K18"/>
    <mergeCell ref="K20:K21"/>
    <mergeCell ref="K22:K23"/>
    <mergeCell ref="A19:A21"/>
    <mergeCell ref="B19:B21"/>
    <mergeCell ref="E19:F19"/>
    <mergeCell ref="H19:I19"/>
    <mergeCell ref="E20:E21"/>
    <mergeCell ref="H20:H21"/>
    <mergeCell ref="I20:I21"/>
    <mergeCell ref="A16:A18"/>
    <mergeCell ref="B16:B18"/>
    <mergeCell ref="E16:F16"/>
    <mergeCell ref="H16:I16"/>
    <mergeCell ref="E17:E18"/>
    <mergeCell ref="H17:H18"/>
    <mergeCell ref="I17:I18"/>
    <mergeCell ref="A22:A23"/>
    <mergeCell ref="B22:B23"/>
    <mergeCell ref="E22:E23"/>
    <mergeCell ref="H22:H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E24:F24"/>
    <mergeCell ref="H24:I24"/>
    <mergeCell ref="E25:E26"/>
    <mergeCell ref="H25:H26"/>
    <mergeCell ref="I25:I26"/>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rightToLeft="1" topLeftCell="D1" zoomScale="80" zoomScaleNormal="80" workbookViewId="0">
      <pane ySplit="1" topLeftCell="A2" activePane="bottomLeft" state="frozen"/>
      <selection sqref="A1:K1"/>
      <selection pane="bottomLeft" sqref="A1:K1"/>
    </sheetView>
  </sheetViews>
  <sheetFormatPr defaultRowHeight="15" x14ac:dyDescent="0.25"/>
  <cols>
    <col min="1" max="1" width="5.85546875" style="14" customWidth="1"/>
    <col min="2" max="2" width="51" style="15" customWidth="1"/>
    <col min="3" max="3" width="39.7109375" style="15" customWidth="1"/>
    <col min="4" max="4" width="14.85546875" style="10" customWidth="1"/>
    <col min="5" max="5" width="28.5703125" style="10" customWidth="1"/>
    <col min="6" max="6" width="19.5703125" style="10" customWidth="1"/>
    <col min="7" max="7" width="13.140625" style="10" customWidth="1"/>
    <col min="8" max="8" width="18.140625" style="16" customWidth="1"/>
    <col min="9" max="9" width="22" style="16" customWidth="1"/>
    <col min="10" max="11" width="13.42578125" style="16" customWidth="1"/>
    <col min="12" max="12" width="19.5703125" style="16" customWidth="1"/>
    <col min="13" max="13" width="14.85546875" style="10" customWidth="1"/>
    <col min="14" max="14" width="28.5703125" style="10" customWidth="1"/>
    <col min="15" max="15" width="19.5703125" style="10" customWidth="1"/>
    <col min="16" max="16" width="13.140625" style="10" customWidth="1"/>
    <col min="17" max="17" width="18.140625" style="16" customWidth="1"/>
    <col min="18" max="18" width="22" style="16" customWidth="1"/>
    <col min="19" max="20" width="13.42578125" style="16" customWidth="1"/>
    <col min="21" max="21" width="19.5703125" style="16" customWidth="1"/>
    <col min="22" max="22" width="13.140625" customWidth="1"/>
    <col min="23" max="23" width="15.5703125" customWidth="1"/>
    <col min="24" max="24" width="17.7109375" customWidth="1"/>
  </cols>
  <sheetData>
    <row r="1" spans="1:24" ht="34.5" customHeight="1" x14ac:dyDescent="0.25">
      <c r="A1" s="153" t="s">
        <v>191</v>
      </c>
      <c r="B1" s="154"/>
      <c r="C1" s="154"/>
      <c r="D1" s="154"/>
      <c r="E1" s="154"/>
      <c r="F1" s="154"/>
      <c r="G1" s="154"/>
      <c r="H1" s="154"/>
      <c r="I1" s="154"/>
      <c r="J1" s="154"/>
      <c r="K1" s="154"/>
      <c r="M1" s="17"/>
      <c r="N1" s="17"/>
      <c r="O1" s="17"/>
      <c r="P1"/>
      <c r="Q1"/>
      <c r="R1"/>
      <c r="S1"/>
      <c r="T1"/>
      <c r="V1" t="s">
        <v>156</v>
      </c>
    </row>
    <row r="2" spans="1:24" ht="86.25" customHeight="1" x14ac:dyDescent="0.25">
      <c r="A2" s="11" t="s">
        <v>0</v>
      </c>
      <c r="B2" s="11" t="s">
        <v>2</v>
      </c>
      <c r="C2" s="12" t="s">
        <v>38</v>
      </c>
      <c r="D2" s="27" t="s">
        <v>66</v>
      </c>
      <c r="E2" s="11" t="s">
        <v>1</v>
      </c>
      <c r="F2" s="13" t="s">
        <v>69</v>
      </c>
      <c r="G2" s="27" t="s">
        <v>67</v>
      </c>
      <c r="H2" s="11" t="s">
        <v>1</v>
      </c>
      <c r="I2" s="13" t="s">
        <v>68</v>
      </c>
      <c r="J2" s="103" t="s">
        <v>70</v>
      </c>
      <c r="K2" s="11" t="s">
        <v>1</v>
      </c>
      <c r="L2" s="13" t="s">
        <v>71</v>
      </c>
      <c r="M2" s="27" t="s">
        <v>150</v>
      </c>
      <c r="N2" s="11" t="s">
        <v>1</v>
      </c>
      <c r="O2" s="13" t="s">
        <v>152</v>
      </c>
      <c r="P2" s="27" t="s">
        <v>151</v>
      </c>
      <c r="Q2" s="11" t="s">
        <v>1</v>
      </c>
      <c r="R2" s="105" t="s">
        <v>153</v>
      </c>
      <c r="S2" s="103" t="s">
        <v>154</v>
      </c>
      <c r="T2" s="12" t="s">
        <v>1</v>
      </c>
      <c r="U2" s="105" t="s">
        <v>155</v>
      </c>
      <c r="V2" s="103" t="s">
        <v>157</v>
      </c>
      <c r="W2" s="12" t="s">
        <v>1</v>
      </c>
      <c r="X2" s="13" t="s">
        <v>158</v>
      </c>
    </row>
    <row r="3" spans="1:24" ht="47.25" customHeight="1" x14ac:dyDescent="0.25">
      <c r="A3" s="155">
        <v>1</v>
      </c>
      <c r="B3" s="157" t="s">
        <v>3</v>
      </c>
      <c r="C3" s="3" t="s">
        <v>4</v>
      </c>
      <c r="D3" s="28"/>
      <c r="E3" s="131" t="s">
        <v>6</v>
      </c>
      <c r="F3" s="23" t="e">
        <f>(D3/D4)*50</f>
        <v>#DIV/0!</v>
      </c>
      <c r="G3" s="28"/>
      <c r="H3" s="131" t="s">
        <v>6</v>
      </c>
      <c r="I3" s="131" t="e">
        <f>(G3/G4)*50</f>
        <v>#DIV/0!</v>
      </c>
      <c r="J3" s="104">
        <f t="shared" ref="J3:J31" si="0">G3+D3</f>
        <v>0</v>
      </c>
      <c r="K3" s="131" t="s">
        <v>6</v>
      </c>
      <c r="L3" s="60" t="e">
        <f>(J3/J4)*50</f>
        <v>#DIV/0!</v>
      </c>
      <c r="M3" s="28"/>
      <c r="N3" s="131" t="s">
        <v>6</v>
      </c>
      <c r="O3" s="23" t="e">
        <f>(M3/M4)*50</f>
        <v>#DIV/0!</v>
      </c>
      <c r="P3" s="28"/>
      <c r="Q3" s="131" t="s">
        <v>6</v>
      </c>
      <c r="R3" s="138" t="e">
        <f>(P3/P4)*50</f>
        <v>#DIV/0!</v>
      </c>
      <c r="S3" s="104">
        <f t="shared" ref="S3:S31" si="1">P3+M3</f>
        <v>0</v>
      </c>
      <c r="T3" s="141" t="s">
        <v>6</v>
      </c>
      <c r="U3" s="109" t="e">
        <f>(S3/S4)*50</f>
        <v>#DIV/0!</v>
      </c>
      <c r="V3" s="108">
        <f>S3+J3</f>
        <v>0</v>
      </c>
      <c r="W3" s="141" t="s">
        <v>6</v>
      </c>
      <c r="X3" s="60" t="e">
        <f>(V3/V4)*50</f>
        <v>#DIV/0!</v>
      </c>
    </row>
    <row r="4" spans="1:24" ht="37.5" customHeight="1" x14ac:dyDescent="0.25">
      <c r="A4" s="156"/>
      <c r="B4" s="157"/>
      <c r="C4" s="4" t="s">
        <v>5</v>
      </c>
      <c r="D4" s="28"/>
      <c r="E4" s="134"/>
      <c r="F4" s="24"/>
      <c r="G4" s="28"/>
      <c r="H4" s="134"/>
      <c r="I4" s="134"/>
      <c r="J4" s="104">
        <f t="shared" si="0"/>
        <v>0</v>
      </c>
      <c r="K4" s="134"/>
      <c r="L4" s="60"/>
      <c r="M4" s="28"/>
      <c r="N4" s="134"/>
      <c r="O4" s="24"/>
      <c r="P4" s="28"/>
      <c r="Q4" s="134"/>
      <c r="R4" s="139"/>
      <c r="S4" s="104">
        <f t="shared" si="1"/>
        <v>0</v>
      </c>
      <c r="T4" s="142"/>
      <c r="U4" s="109"/>
      <c r="V4" s="108">
        <f>S4+J4</f>
        <v>0</v>
      </c>
      <c r="W4" s="142"/>
      <c r="X4" s="60"/>
    </row>
    <row r="5" spans="1:24" ht="49.5" customHeight="1" x14ac:dyDescent="0.25">
      <c r="A5" s="135">
        <v>2</v>
      </c>
      <c r="B5" s="157" t="s">
        <v>7</v>
      </c>
      <c r="C5" s="3" t="s">
        <v>8</v>
      </c>
      <c r="D5" s="28"/>
      <c r="E5" s="131" t="s">
        <v>10</v>
      </c>
      <c r="F5" s="23" t="e">
        <f>(D5/D6)*100</f>
        <v>#DIV/0!</v>
      </c>
      <c r="G5" s="28"/>
      <c r="H5" s="131" t="s">
        <v>10</v>
      </c>
      <c r="I5" s="131" t="e">
        <f>(G5/G6)*100</f>
        <v>#DIV/0!</v>
      </c>
      <c r="J5" s="104">
        <f t="shared" si="0"/>
        <v>0</v>
      </c>
      <c r="K5" s="131" t="s">
        <v>10</v>
      </c>
      <c r="L5" s="60" t="e">
        <f>(J5/J6)*100</f>
        <v>#DIV/0!</v>
      </c>
      <c r="M5" s="28"/>
      <c r="N5" s="131" t="s">
        <v>10</v>
      </c>
      <c r="O5" s="23" t="e">
        <f>(M5/M6)*100</f>
        <v>#DIV/0!</v>
      </c>
      <c r="P5" s="28"/>
      <c r="Q5" s="131" t="s">
        <v>10</v>
      </c>
      <c r="R5" s="138" t="e">
        <f>(P5/P6)*100</f>
        <v>#DIV/0!</v>
      </c>
      <c r="S5" s="104">
        <f t="shared" si="1"/>
        <v>0</v>
      </c>
      <c r="T5" s="141" t="s">
        <v>10</v>
      </c>
      <c r="U5" s="109" t="e">
        <f>(S5/S6)*100</f>
        <v>#DIV/0!</v>
      </c>
      <c r="V5" s="108">
        <f t="shared" ref="V5:V31" si="2">S5+J5</f>
        <v>0</v>
      </c>
      <c r="W5" s="141" t="s">
        <v>10</v>
      </c>
      <c r="X5" s="60" t="e">
        <f>(V5/V6)*100</f>
        <v>#DIV/0!</v>
      </c>
    </row>
    <row r="6" spans="1:24" ht="44.25" customHeight="1" x14ac:dyDescent="0.25">
      <c r="A6" s="136"/>
      <c r="B6" s="157"/>
      <c r="C6" s="4" t="s">
        <v>9</v>
      </c>
      <c r="D6" s="28"/>
      <c r="E6" s="134"/>
      <c r="F6" s="24"/>
      <c r="G6" s="28"/>
      <c r="H6" s="134"/>
      <c r="I6" s="134"/>
      <c r="J6" s="104">
        <f t="shared" si="0"/>
        <v>0</v>
      </c>
      <c r="K6" s="134"/>
      <c r="L6" s="60"/>
      <c r="M6" s="28"/>
      <c r="N6" s="134"/>
      <c r="O6" s="24"/>
      <c r="P6" s="28"/>
      <c r="Q6" s="134"/>
      <c r="R6" s="139"/>
      <c r="S6" s="104">
        <f t="shared" si="1"/>
        <v>0</v>
      </c>
      <c r="T6" s="142"/>
      <c r="U6" s="109"/>
      <c r="V6" s="108">
        <f t="shared" si="2"/>
        <v>0</v>
      </c>
      <c r="W6" s="142"/>
      <c r="X6" s="60"/>
    </row>
    <row r="7" spans="1:24" ht="42" customHeight="1" x14ac:dyDescent="0.25">
      <c r="A7" s="135">
        <v>3</v>
      </c>
      <c r="B7" s="130" t="s">
        <v>11</v>
      </c>
      <c r="C7" s="19" t="s">
        <v>39</v>
      </c>
      <c r="D7" s="28"/>
      <c r="E7" s="133" t="s">
        <v>47</v>
      </c>
      <c r="F7" s="133"/>
      <c r="G7" s="28"/>
      <c r="H7" s="133" t="s">
        <v>47</v>
      </c>
      <c r="I7" s="133"/>
      <c r="J7" s="104">
        <f t="shared" si="0"/>
        <v>0</v>
      </c>
      <c r="K7" s="25" t="s">
        <v>47</v>
      </c>
      <c r="L7" s="60"/>
      <c r="M7" s="28"/>
      <c r="N7" s="133" t="s">
        <v>47</v>
      </c>
      <c r="O7" s="133"/>
      <c r="P7" s="28"/>
      <c r="Q7" s="133" t="s">
        <v>47</v>
      </c>
      <c r="R7" s="137"/>
      <c r="S7" s="104">
        <f t="shared" si="1"/>
        <v>0</v>
      </c>
      <c r="T7" s="106" t="s">
        <v>47</v>
      </c>
      <c r="U7" s="109"/>
      <c r="V7" s="108">
        <f t="shared" si="2"/>
        <v>0</v>
      </c>
      <c r="W7" s="106" t="s">
        <v>47</v>
      </c>
      <c r="X7" s="60"/>
    </row>
    <row r="8" spans="1:24" ht="39.75" customHeight="1" x14ac:dyDescent="0.25">
      <c r="A8" s="146"/>
      <c r="B8" s="130"/>
      <c r="C8" s="3" t="s">
        <v>12</v>
      </c>
      <c r="D8" s="28"/>
      <c r="E8" s="132" t="s">
        <v>14</v>
      </c>
      <c r="F8" s="23" t="e">
        <f>(D8/D9)*100</f>
        <v>#DIV/0!</v>
      </c>
      <c r="G8" s="28"/>
      <c r="H8" s="132" t="s">
        <v>14</v>
      </c>
      <c r="I8" s="131" t="e">
        <f>(G8/G9)*100</f>
        <v>#DIV/0!</v>
      </c>
      <c r="J8" s="104">
        <f t="shared" si="0"/>
        <v>0</v>
      </c>
      <c r="K8" s="132" t="s">
        <v>14</v>
      </c>
      <c r="L8" s="60" t="e">
        <f>(J8/J9)*100</f>
        <v>#DIV/0!</v>
      </c>
      <c r="M8" s="28"/>
      <c r="N8" s="132" t="s">
        <v>14</v>
      </c>
      <c r="O8" s="23" t="e">
        <f>(M8/M9)*100</f>
        <v>#DIV/0!</v>
      </c>
      <c r="P8" s="28"/>
      <c r="Q8" s="132" t="s">
        <v>14</v>
      </c>
      <c r="R8" s="138" t="e">
        <f>(P8/P9)*100</f>
        <v>#DIV/0!</v>
      </c>
      <c r="S8" s="104">
        <f t="shared" si="1"/>
        <v>0</v>
      </c>
      <c r="T8" s="145" t="s">
        <v>14</v>
      </c>
      <c r="U8" s="109" t="e">
        <f>(S8/S9)*100</f>
        <v>#DIV/0!</v>
      </c>
      <c r="V8" s="108">
        <f t="shared" si="2"/>
        <v>0</v>
      </c>
      <c r="W8" s="145" t="s">
        <v>14</v>
      </c>
      <c r="X8" s="60" t="e">
        <f>(V8/V9)*100</f>
        <v>#DIV/0!</v>
      </c>
    </row>
    <row r="9" spans="1:24" ht="38.25" customHeight="1" x14ac:dyDescent="0.25">
      <c r="A9" s="136"/>
      <c r="B9" s="130"/>
      <c r="C9" s="4" t="s">
        <v>13</v>
      </c>
      <c r="D9" s="28"/>
      <c r="E9" s="134"/>
      <c r="F9" s="24"/>
      <c r="G9" s="28"/>
      <c r="H9" s="134"/>
      <c r="I9" s="134"/>
      <c r="J9" s="104">
        <f t="shared" si="0"/>
        <v>0</v>
      </c>
      <c r="K9" s="134"/>
      <c r="L9" s="60"/>
      <c r="M9" s="28"/>
      <c r="N9" s="134"/>
      <c r="O9" s="24"/>
      <c r="P9" s="28"/>
      <c r="Q9" s="134"/>
      <c r="R9" s="139"/>
      <c r="S9" s="104">
        <f t="shared" si="1"/>
        <v>0</v>
      </c>
      <c r="T9" s="142"/>
      <c r="U9" s="109"/>
      <c r="V9" s="108">
        <f t="shared" si="2"/>
        <v>0</v>
      </c>
      <c r="W9" s="142"/>
      <c r="X9" s="60"/>
    </row>
    <row r="10" spans="1:24" ht="58.5" customHeight="1" x14ac:dyDescent="0.25">
      <c r="A10" s="135">
        <v>4</v>
      </c>
      <c r="B10" s="150" t="s">
        <v>15</v>
      </c>
      <c r="C10" s="19" t="s">
        <v>40</v>
      </c>
      <c r="D10" s="28"/>
      <c r="E10" s="133" t="s">
        <v>48</v>
      </c>
      <c r="F10" s="133"/>
      <c r="G10" s="28"/>
      <c r="H10" s="133" t="s">
        <v>48</v>
      </c>
      <c r="I10" s="133"/>
      <c r="J10" s="104">
        <f t="shared" si="0"/>
        <v>0</v>
      </c>
      <c r="K10" s="25" t="s">
        <v>48</v>
      </c>
      <c r="L10" s="60"/>
      <c r="M10" s="28"/>
      <c r="N10" s="133" t="s">
        <v>48</v>
      </c>
      <c r="O10" s="133"/>
      <c r="P10" s="28"/>
      <c r="Q10" s="133" t="s">
        <v>48</v>
      </c>
      <c r="R10" s="137"/>
      <c r="S10" s="104">
        <f t="shared" si="1"/>
        <v>0</v>
      </c>
      <c r="T10" s="106" t="s">
        <v>48</v>
      </c>
      <c r="U10" s="109"/>
      <c r="V10" s="108">
        <f t="shared" si="2"/>
        <v>0</v>
      </c>
      <c r="W10" s="106" t="s">
        <v>48</v>
      </c>
      <c r="X10" s="60"/>
    </row>
    <row r="11" spans="1:24" ht="58.5" customHeight="1" x14ac:dyDescent="0.25">
      <c r="A11" s="146"/>
      <c r="B11" s="151"/>
      <c r="C11" s="3" t="s">
        <v>16</v>
      </c>
      <c r="D11" s="28"/>
      <c r="E11" s="132" t="s">
        <v>18</v>
      </c>
      <c r="F11" s="23" t="e">
        <f>(D11/D12)*100</f>
        <v>#DIV/0!</v>
      </c>
      <c r="G11" s="28"/>
      <c r="H11" s="132" t="s">
        <v>18</v>
      </c>
      <c r="I11" s="131" t="e">
        <f>(G11/G12)*100</f>
        <v>#DIV/0!</v>
      </c>
      <c r="J11" s="104">
        <f t="shared" si="0"/>
        <v>0</v>
      </c>
      <c r="K11" s="132" t="s">
        <v>18</v>
      </c>
      <c r="L11" s="60" t="e">
        <f>(J11/J12)*100</f>
        <v>#DIV/0!</v>
      </c>
      <c r="M11" s="28"/>
      <c r="N11" s="132" t="s">
        <v>18</v>
      </c>
      <c r="O11" s="23" t="e">
        <f>(M11/M12)*100</f>
        <v>#DIV/0!</v>
      </c>
      <c r="P11" s="28"/>
      <c r="Q11" s="132" t="s">
        <v>18</v>
      </c>
      <c r="R11" s="138" t="e">
        <f>(P11/P12)*100</f>
        <v>#DIV/0!</v>
      </c>
      <c r="S11" s="104">
        <f t="shared" si="1"/>
        <v>0</v>
      </c>
      <c r="T11" s="145" t="s">
        <v>18</v>
      </c>
      <c r="U11" s="109" t="e">
        <f>(S11/S12)*100</f>
        <v>#DIV/0!</v>
      </c>
      <c r="V11" s="108">
        <f t="shared" si="2"/>
        <v>0</v>
      </c>
      <c r="W11" s="145" t="s">
        <v>18</v>
      </c>
      <c r="X11" s="60" t="e">
        <f>(V11/V12)*100</f>
        <v>#DIV/0!</v>
      </c>
    </row>
    <row r="12" spans="1:24" ht="58.5" customHeight="1" x14ac:dyDescent="0.25">
      <c r="A12" s="136"/>
      <c r="B12" s="152"/>
      <c r="C12" s="4" t="s">
        <v>17</v>
      </c>
      <c r="D12" s="28"/>
      <c r="E12" s="134"/>
      <c r="F12" s="24"/>
      <c r="G12" s="28"/>
      <c r="H12" s="134"/>
      <c r="I12" s="134"/>
      <c r="J12" s="104">
        <f t="shared" si="0"/>
        <v>0</v>
      </c>
      <c r="K12" s="134"/>
      <c r="L12" s="60"/>
      <c r="M12" s="28"/>
      <c r="N12" s="134"/>
      <c r="O12" s="24"/>
      <c r="P12" s="28"/>
      <c r="Q12" s="134"/>
      <c r="R12" s="139"/>
      <c r="S12" s="104">
        <f t="shared" si="1"/>
        <v>0</v>
      </c>
      <c r="T12" s="142"/>
      <c r="U12" s="109"/>
      <c r="V12" s="108">
        <f t="shared" si="2"/>
        <v>0</v>
      </c>
      <c r="W12" s="142"/>
      <c r="X12" s="60"/>
    </row>
    <row r="13" spans="1:24" ht="41.25" customHeight="1" x14ac:dyDescent="0.25">
      <c r="A13" s="135">
        <v>5</v>
      </c>
      <c r="B13" s="150" t="s">
        <v>19</v>
      </c>
      <c r="C13" s="19" t="s">
        <v>41</v>
      </c>
      <c r="D13" s="28"/>
      <c r="E13" s="133" t="s">
        <v>49</v>
      </c>
      <c r="F13" s="133"/>
      <c r="G13" s="28"/>
      <c r="H13" s="133" t="s">
        <v>49</v>
      </c>
      <c r="I13" s="133"/>
      <c r="J13" s="104">
        <f t="shared" si="0"/>
        <v>0</v>
      </c>
      <c r="K13" s="25" t="s">
        <v>49</v>
      </c>
      <c r="L13" s="60"/>
      <c r="M13" s="28"/>
      <c r="N13" s="133" t="s">
        <v>49</v>
      </c>
      <c r="O13" s="133"/>
      <c r="P13" s="28"/>
      <c r="Q13" s="133" t="s">
        <v>49</v>
      </c>
      <c r="R13" s="137"/>
      <c r="S13" s="104">
        <f t="shared" si="1"/>
        <v>0</v>
      </c>
      <c r="T13" s="106" t="s">
        <v>49</v>
      </c>
      <c r="U13" s="109"/>
      <c r="V13" s="108">
        <f t="shared" si="2"/>
        <v>0</v>
      </c>
      <c r="W13" s="106" t="s">
        <v>49</v>
      </c>
      <c r="X13" s="60"/>
    </row>
    <row r="14" spans="1:24" ht="54" customHeight="1" x14ac:dyDescent="0.25">
      <c r="A14" s="146"/>
      <c r="B14" s="151"/>
      <c r="C14" s="3" t="s">
        <v>20</v>
      </c>
      <c r="D14" s="28"/>
      <c r="E14" s="132" t="s">
        <v>22</v>
      </c>
      <c r="F14" s="23" t="e">
        <f>(D14/D15)*100</f>
        <v>#DIV/0!</v>
      </c>
      <c r="G14" s="28"/>
      <c r="H14" s="132" t="s">
        <v>22</v>
      </c>
      <c r="I14" s="131" t="e">
        <f>(G14/G15)*100</f>
        <v>#DIV/0!</v>
      </c>
      <c r="J14" s="104">
        <f t="shared" si="0"/>
        <v>0</v>
      </c>
      <c r="K14" s="132" t="s">
        <v>22</v>
      </c>
      <c r="L14" s="60" t="e">
        <f>(J14/J15)*100</f>
        <v>#DIV/0!</v>
      </c>
      <c r="M14" s="28"/>
      <c r="N14" s="132" t="s">
        <v>22</v>
      </c>
      <c r="O14" s="23" t="e">
        <f>(M14/M15)*100</f>
        <v>#DIV/0!</v>
      </c>
      <c r="P14" s="28"/>
      <c r="Q14" s="132" t="s">
        <v>22</v>
      </c>
      <c r="R14" s="138" t="e">
        <f>(P14/P15)*100</f>
        <v>#DIV/0!</v>
      </c>
      <c r="S14" s="104">
        <f t="shared" si="1"/>
        <v>0</v>
      </c>
      <c r="T14" s="145" t="s">
        <v>22</v>
      </c>
      <c r="U14" s="109" t="e">
        <f>(S14/S15)*100</f>
        <v>#DIV/0!</v>
      </c>
      <c r="V14" s="108">
        <f t="shared" si="2"/>
        <v>0</v>
      </c>
      <c r="W14" s="145" t="s">
        <v>22</v>
      </c>
      <c r="X14" s="60" t="e">
        <f>(V14/V15)*100</f>
        <v>#DIV/0!</v>
      </c>
    </row>
    <row r="15" spans="1:24" ht="39.75" customHeight="1" x14ac:dyDescent="0.25">
      <c r="A15" s="136"/>
      <c r="B15" s="152"/>
      <c r="C15" s="4" t="s">
        <v>21</v>
      </c>
      <c r="D15" s="28"/>
      <c r="E15" s="134"/>
      <c r="F15" s="24"/>
      <c r="G15" s="28"/>
      <c r="H15" s="134"/>
      <c r="I15" s="134"/>
      <c r="J15" s="104">
        <f t="shared" si="0"/>
        <v>0</v>
      </c>
      <c r="K15" s="134"/>
      <c r="L15" s="60"/>
      <c r="M15" s="28"/>
      <c r="N15" s="134"/>
      <c r="O15" s="24"/>
      <c r="P15" s="28"/>
      <c r="Q15" s="134"/>
      <c r="R15" s="139"/>
      <c r="S15" s="104">
        <f t="shared" si="1"/>
        <v>0</v>
      </c>
      <c r="T15" s="142"/>
      <c r="U15" s="109"/>
      <c r="V15" s="108">
        <f t="shared" si="2"/>
        <v>0</v>
      </c>
      <c r="W15" s="142"/>
      <c r="X15" s="60"/>
    </row>
    <row r="16" spans="1:24" ht="33.75" customHeight="1" x14ac:dyDescent="0.25">
      <c r="A16" s="135">
        <v>6</v>
      </c>
      <c r="B16" s="150" t="s">
        <v>23</v>
      </c>
      <c r="C16" s="19" t="s">
        <v>44</v>
      </c>
      <c r="D16" s="28"/>
      <c r="E16" s="133" t="s">
        <v>50</v>
      </c>
      <c r="F16" s="133"/>
      <c r="G16" s="28"/>
      <c r="H16" s="133" t="s">
        <v>50</v>
      </c>
      <c r="I16" s="133"/>
      <c r="J16" s="104">
        <f t="shared" si="0"/>
        <v>0</v>
      </c>
      <c r="K16" s="25" t="s">
        <v>50</v>
      </c>
      <c r="L16" s="60"/>
      <c r="M16" s="28"/>
      <c r="N16" s="133" t="s">
        <v>50</v>
      </c>
      <c r="O16" s="133"/>
      <c r="P16" s="28"/>
      <c r="Q16" s="133" t="s">
        <v>50</v>
      </c>
      <c r="R16" s="137"/>
      <c r="S16" s="104">
        <f t="shared" si="1"/>
        <v>0</v>
      </c>
      <c r="T16" s="106" t="s">
        <v>50</v>
      </c>
      <c r="U16" s="109"/>
      <c r="V16" s="108">
        <f t="shared" si="2"/>
        <v>0</v>
      </c>
      <c r="W16" s="106" t="s">
        <v>50</v>
      </c>
      <c r="X16" s="60"/>
    </row>
    <row r="17" spans="1:24" ht="56.25" customHeight="1" x14ac:dyDescent="0.25">
      <c r="A17" s="146"/>
      <c r="B17" s="151"/>
      <c r="C17" s="3" t="s">
        <v>24</v>
      </c>
      <c r="D17" s="28"/>
      <c r="E17" s="131" t="s">
        <v>26</v>
      </c>
      <c r="F17" s="23" t="e">
        <f>(D17/D18)*100</f>
        <v>#DIV/0!</v>
      </c>
      <c r="G17" s="28"/>
      <c r="H17" s="131" t="s">
        <v>26</v>
      </c>
      <c r="I17" s="131" t="e">
        <f>(G17/G18)*100</f>
        <v>#DIV/0!</v>
      </c>
      <c r="J17" s="104">
        <f t="shared" si="0"/>
        <v>0</v>
      </c>
      <c r="K17" s="131" t="s">
        <v>26</v>
      </c>
      <c r="L17" s="60" t="e">
        <f>(J17/J18)*100</f>
        <v>#DIV/0!</v>
      </c>
      <c r="M17" s="28"/>
      <c r="N17" s="131" t="s">
        <v>26</v>
      </c>
      <c r="O17" s="23" t="e">
        <f>(M17/M18)*100</f>
        <v>#DIV/0!</v>
      </c>
      <c r="P17" s="28"/>
      <c r="Q17" s="131" t="s">
        <v>26</v>
      </c>
      <c r="R17" s="138" t="e">
        <f>(P17/P18)*100</f>
        <v>#DIV/0!</v>
      </c>
      <c r="S17" s="104">
        <f t="shared" si="1"/>
        <v>0</v>
      </c>
      <c r="T17" s="141" t="s">
        <v>26</v>
      </c>
      <c r="U17" s="109" t="e">
        <f>(S17/S18)*100</f>
        <v>#DIV/0!</v>
      </c>
      <c r="V17" s="108">
        <f t="shared" si="2"/>
        <v>0</v>
      </c>
      <c r="W17" s="141" t="s">
        <v>26</v>
      </c>
      <c r="X17" s="60" t="e">
        <f>(V17/V18)*100</f>
        <v>#DIV/0!</v>
      </c>
    </row>
    <row r="18" spans="1:24" ht="42.75" customHeight="1" x14ac:dyDescent="0.25">
      <c r="A18" s="136"/>
      <c r="B18" s="152"/>
      <c r="C18" s="4" t="s">
        <v>25</v>
      </c>
      <c r="D18" s="28"/>
      <c r="E18" s="134"/>
      <c r="F18" s="24"/>
      <c r="G18" s="28"/>
      <c r="H18" s="134"/>
      <c r="I18" s="134"/>
      <c r="J18" s="104">
        <f t="shared" si="0"/>
        <v>0</v>
      </c>
      <c r="K18" s="134"/>
      <c r="L18" s="60"/>
      <c r="M18" s="28"/>
      <c r="N18" s="134"/>
      <c r="O18" s="24"/>
      <c r="P18" s="28"/>
      <c r="Q18" s="134"/>
      <c r="R18" s="139"/>
      <c r="S18" s="104">
        <f t="shared" si="1"/>
        <v>0</v>
      </c>
      <c r="T18" s="142"/>
      <c r="U18" s="109"/>
      <c r="V18" s="108">
        <f t="shared" si="2"/>
        <v>0</v>
      </c>
      <c r="W18" s="142"/>
      <c r="X18" s="60"/>
    </row>
    <row r="19" spans="1:24" ht="58.5" customHeight="1" x14ac:dyDescent="0.25">
      <c r="A19" s="135">
        <v>7</v>
      </c>
      <c r="B19" s="150" t="s">
        <v>27</v>
      </c>
      <c r="C19" s="20" t="s">
        <v>42</v>
      </c>
      <c r="D19" s="28"/>
      <c r="E19" s="143" t="s">
        <v>51</v>
      </c>
      <c r="F19" s="143"/>
      <c r="G19" s="28"/>
      <c r="H19" s="143" t="s">
        <v>51</v>
      </c>
      <c r="I19" s="143"/>
      <c r="J19" s="104">
        <f t="shared" si="0"/>
        <v>0</v>
      </c>
      <c r="K19" s="26" t="s">
        <v>51</v>
      </c>
      <c r="L19" s="60"/>
      <c r="M19" s="28"/>
      <c r="N19" s="143" t="s">
        <v>51</v>
      </c>
      <c r="O19" s="143"/>
      <c r="P19" s="28"/>
      <c r="Q19" s="143" t="s">
        <v>51</v>
      </c>
      <c r="R19" s="144"/>
      <c r="S19" s="104">
        <f t="shared" si="1"/>
        <v>0</v>
      </c>
      <c r="T19" s="107" t="s">
        <v>51</v>
      </c>
      <c r="U19" s="109"/>
      <c r="V19" s="108">
        <f t="shared" si="2"/>
        <v>0</v>
      </c>
      <c r="W19" s="107" t="s">
        <v>51</v>
      </c>
      <c r="X19" s="60"/>
    </row>
    <row r="20" spans="1:24" ht="68.25" customHeight="1" x14ac:dyDescent="0.25">
      <c r="A20" s="146"/>
      <c r="B20" s="151"/>
      <c r="C20" s="3" t="s">
        <v>28</v>
      </c>
      <c r="D20" s="28"/>
      <c r="E20" s="133" t="s">
        <v>30</v>
      </c>
      <c r="F20" s="23" t="e">
        <f>(D20/D21)*100</f>
        <v>#DIV/0!</v>
      </c>
      <c r="G20" s="28"/>
      <c r="H20" s="133" t="s">
        <v>30</v>
      </c>
      <c r="I20" s="131" t="e">
        <f>(G20/G21)*100</f>
        <v>#DIV/0!</v>
      </c>
      <c r="J20" s="104">
        <f t="shared" si="0"/>
        <v>0</v>
      </c>
      <c r="K20" s="133" t="s">
        <v>30</v>
      </c>
      <c r="L20" s="60" t="e">
        <f>(J20/J21)*100</f>
        <v>#DIV/0!</v>
      </c>
      <c r="M20" s="28"/>
      <c r="N20" s="133" t="s">
        <v>30</v>
      </c>
      <c r="O20" s="23" t="e">
        <f>(M20/M21)*100</f>
        <v>#DIV/0!</v>
      </c>
      <c r="P20" s="28"/>
      <c r="Q20" s="133" t="s">
        <v>30</v>
      </c>
      <c r="R20" s="138" t="e">
        <f>(P20/P21)*100</f>
        <v>#DIV/0!</v>
      </c>
      <c r="S20" s="104">
        <f t="shared" si="1"/>
        <v>0</v>
      </c>
      <c r="T20" s="140" t="s">
        <v>30</v>
      </c>
      <c r="U20" s="109" t="e">
        <f>(S20/S21)*100</f>
        <v>#DIV/0!</v>
      </c>
      <c r="V20" s="108">
        <f t="shared" si="2"/>
        <v>0</v>
      </c>
      <c r="W20" s="140" t="s">
        <v>30</v>
      </c>
      <c r="X20" s="60" t="e">
        <f>(V20/V21)*100</f>
        <v>#DIV/0!</v>
      </c>
    </row>
    <row r="21" spans="1:24" ht="58.5" customHeight="1" x14ac:dyDescent="0.25">
      <c r="A21" s="136"/>
      <c r="B21" s="152"/>
      <c r="C21" s="4" t="s">
        <v>29</v>
      </c>
      <c r="D21" s="28"/>
      <c r="E21" s="133"/>
      <c r="F21" s="24"/>
      <c r="G21" s="28"/>
      <c r="H21" s="133"/>
      <c r="I21" s="134"/>
      <c r="J21" s="104">
        <f t="shared" si="0"/>
        <v>0</v>
      </c>
      <c r="K21" s="133"/>
      <c r="L21" s="60"/>
      <c r="M21" s="28"/>
      <c r="N21" s="133"/>
      <c r="O21" s="24"/>
      <c r="P21" s="28"/>
      <c r="Q21" s="133"/>
      <c r="R21" s="139"/>
      <c r="S21" s="104">
        <f t="shared" si="1"/>
        <v>0</v>
      </c>
      <c r="T21" s="140"/>
      <c r="U21" s="109"/>
      <c r="V21" s="108">
        <f t="shared" si="2"/>
        <v>0</v>
      </c>
      <c r="W21" s="140"/>
      <c r="X21" s="60"/>
    </row>
    <row r="22" spans="1:24" ht="58.5" customHeight="1" x14ac:dyDescent="0.25">
      <c r="A22" s="135">
        <v>8</v>
      </c>
      <c r="B22" s="147" t="s">
        <v>31</v>
      </c>
      <c r="C22" s="3" t="s">
        <v>64</v>
      </c>
      <c r="D22" s="28"/>
      <c r="E22" s="131" t="s">
        <v>65</v>
      </c>
      <c r="F22" s="23" t="e">
        <f>(D22/D23)*100</f>
        <v>#DIV/0!</v>
      </c>
      <c r="G22" s="28"/>
      <c r="H22" s="131" t="s">
        <v>65</v>
      </c>
      <c r="I22" s="131" t="e">
        <f>(G22/G23)*100</f>
        <v>#DIV/0!</v>
      </c>
      <c r="J22" s="104">
        <f t="shared" si="0"/>
        <v>0</v>
      </c>
      <c r="K22" s="131" t="s">
        <v>65</v>
      </c>
      <c r="L22" s="60" t="e">
        <f>(J22/J23)*100</f>
        <v>#DIV/0!</v>
      </c>
      <c r="M22" s="28"/>
      <c r="N22" s="131" t="s">
        <v>65</v>
      </c>
      <c r="O22" s="23" t="e">
        <f>(M22/M23)*100</f>
        <v>#DIV/0!</v>
      </c>
      <c r="P22" s="28"/>
      <c r="Q22" s="131" t="s">
        <v>65</v>
      </c>
      <c r="R22" s="138" t="e">
        <f>(P22/P23)*100</f>
        <v>#DIV/0!</v>
      </c>
      <c r="S22" s="104">
        <f t="shared" si="1"/>
        <v>0</v>
      </c>
      <c r="T22" s="141" t="s">
        <v>65</v>
      </c>
      <c r="U22" s="109" t="e">
        <f>(S22/S23)*100</f>
        <v>#DIV/0!</v>
      </c>
      <c r="V22" s="108">
        <f t="shared" si="2"/>
        <v>0</v>
      </c>
      <c r="W22" s="141" t="s">
        <v>65</v>
      </c>
      <c r="X22" s="60" t="e">
        <f>(V22/V23)*100</f>
        <v>#DIV/0!</v>
      </c>
    </row>
    <row r="23" spans="1:24" ht="58.5" customHeight="1" x14ac:dyDescent="0.25">
      <c r="A23" s="136"/>
      <c r="B23" s="149"/>
      <c r="C23" s="4" t="s">
        <v>32</v>
      </c>
      <c r="D23" s="28"/>
      <c r="E23" s="134"/>
      <c r="F23" s="24"/>
      <c r="G23" s="28"/>
      <c r="H23" s="134"/>
      <c r="I23" s="134"/>
      <c r="J23" s="104">
        <f t="shared" si="0"/>
        <v>0</v>
      </c>
      <c r="K23" s="134"/>
      <c r="L23" s="60"/>
      <c r="M23" s="28"/>
      <c r="N23" s="134"/>
      <c r="O23" s="24"/>
      <c r="P23" s="28"/>
      <c r="Q23" s="134"/>
      <c r="R23" s="139"/>
      <c r="S23" s="104">
        <f t="shared" si="1"/>
        <v>0</v>
      </c>
      <c r="T23" s="142"/>
      <c r="U23" s="109"/>
      <c r="V23" s="108">
        <f t="shared" si="2"/>
        <v>0</v>
      </c>
      <c r="W23" s="142"/>
      <c r="X23" s="60"/>
    </row>
    <row r="24" spans="1:24" ht="58.5" customHeight="1" x14ac:dyDescent="0.25">
      <c r="A24" s="135">
        <v>9</v>
      </c>
      <c r="B24" s="147" t="s">
        <v>33</v>
      </c>
      <c r="C24" s="19" t="s">
        <v>43</v>
      </c>
      <c r="D24" s="28"/>
      <c r="E24" s="133" t="s">
        <v>52</v>
      </c>
      <c r="F24" s="133"/>
      <c r="G24" s="28"/>
      <c r="H24" s="133" t="s">
        <v>52</v>
      </c>
      <c r="I24" s="133"/>
      <c r="J24" s="104">
        <f t="shared" si="0"/>
        <v>0</v>
      </c>
      <c r="K24" s="25" t="s">
        <v>52</v>
      </c>
      <c r="L24" s="60"/>
      <c r="M24" s="28"/>
      <c r="N24" s="133" t="s">
        <v>52</v>
      </c>
      <c r="O24" s="133"/>
      <c r="P24" s="28"/>
      <c r="Q24" s="133" t="s">
        <v>52</v>
      </c>
      <c r="R24" s="137"/>
      <c r="S24" s="104">
        <f t="shared" si="1"/>
        <v>0</v>
      </c>
      <c r="T24" s="106" t="s">
        <v>52</v>
      </c>
      <c r="U24" s="109"/>
      <c r="V24" s="108">
        <f t="shared" si="2"/>
        <v>0</v>
      </c>
      <c r="W24" s="106" t="s">
        <v>52</v>
      </c>
      <c r="X24" s="60"/>
    </row>
    <row r="25" spans="1:24" ht="58.5" customHeight="1" x14ac:dyDescent="0.25">
      <c r="A25" s="146"/>
      <c r="B25" s="148"/>
      <c r="C25" s="3" t="s">
        <v>34</v>
      </c>
      <c r="D25" s="28"/>
      <c r="E25" s="131" t="s">
        <v>36</v>
      </c>
      <c r="F25" s="23" t="e">
        <f>(D25/D26)*100</f>
        <v>#DIV/0!</v>
      </c>
      <c r="G25" s="28"/>
      <c r="H25" s="131" t="s">
        <v>36</v>
      </c>
      <c r="I25" s="131" t="e">
        <f>(G25/G26)*100</f>
        <v>#DIV/0!</v>
      </c>
      <c r="J25" s="104">
        <f t="shared" si="0"/>
        <v>0</v>
      </c>
      <c r="K25" s="131" t="s">
        <v>36</v>
      </c>
      <c r="L25" s="60" t="e">
        <f>(J25/J26)*100</f>
        <v>#DIV/0!</v>
      </c>
      <c r="M25" s="28"/>
      <c r="N25" s="131" t="s">
        <v>36</v>
      </c>
      <c r="O25" s="23" t="e">
        <f>(M25/M26)*100</f>
        <v>#DIV/0!</v>
      </c>
      <c r="P25" s="28"/>
      <c r="Q25" s="131" t="s">
        <v>36</v>
      </c>
      <c r="R25" s="138" t="e">
        <f>(P25/P26)*100</f>
        <v>#DIV/0!</v>
      </c>
      <c r="S25" s="104">
        <f t="shared" si="1"/>
        <v>0</v>
      </c>
      <c r="T25" s="141" t="s">
        <v>36</v>
      </c>
      <c r="U25" s="109" t="e">
        <f>(S25/S26)*100</f>
        <v>#DIV/0!</v>
      </c>
      <c r="V25" s="108">
        <f t="shared" si="2"/>
        <v>0</v>
      </c>
      <c r="W25" s="141" t="s">
        <v>36</v>
      </c>
      <c r="X25" s="60" t="e">
        <f>(V25/V26)*100</f>
        <v>#DIV/0!</v>
      </c>
    </row>
    <row r="26" spans="1:24" ht="58.5" customHeight="1" x14ac:dyDescent="0.25">
      <c r="A26" s="136"/>
      <c r="B26" s="149"/>
      <c r="C26" s="4" t="s">
        <v>35</v>
      </c>
      <c r="D26" s="28"/>
      <c r="E26" s="134"/>
      <c r="F26" s="24"/>
      <c r="G26" s="28"/>
      <c r="H26" s="134"/>
      <c r="I26" s="134"/>
      <c r="J26" s="104">
        <f t="shared" si="0"/>
        <v>0</v>
      </c>
      <c r="K26" s="134"/>
      <c r="L26" s="60"/>
      <c r="M26" s="28"/>
      <c r="N26" s="134"/>
      <c r="O26" s="24"/>
      <c r="P26" s="28"/>
      <c r="Q26" s="134"/>
      <c r="R26" s="139"/>
      <c r="S26" s="104">
        <f t="shared" si="1"/>
        <v>0</v>
      </c>
      <c r="T26" s="142"/>
      <c r="U26" s="109"/>
      <c r="V26" s="108">
        <f t="shared" si="2"/>
        <v>0</v>
      </c>
      <c r="W26" s="142"/>
      <c r="X26" s="60"/>
    </row>
    <row r="27" spans="1:24" ht="77.25" customHeight="1" x14ac:dyDescent="0.25">
      <c r="A27" s="8">
        <v>10</v>
      </c>
      <c r="B27" s="2" t="s">
        <v>55</v>
      </c>
      <c r="C27" s="19" t="s">
        <v>54</v>
      </c>
      <c r="D27" s="28"/>
      <c r="E27" s="21" t="s">
        <v>37</v>
      </c>
      <c r="F27" s="21" t="e">
        <f>(D27/D28)*100</f>
        <v>#DIV/0!</v>
      </c>
      <c r="G27" s="28"/>
      <c r="H27" s="21" t="s">
        <v>37</v>
      </c>
      <c r="I27" s="21" t="e">
        <f>(G27/G28)*100</f>
        <v>#DIV/0!</v>
      </c>
      <c r="J27" s="104">
        <f t="shared" si="0"/>
        <v>0</v>
      </c>
      <c r="K27" s="21" t="s">
        <v>37</v>
      </c>
      <c r="L27" s="60" t="e">
        <f>(J27/J28)*100</f>
        <v>#DIV/0!</v>
      </c>
      <c r="M27" s="28"/>
      <c r="N27" s="21" t="s">
        <v>37</v>
      </c>
      <c r="O27" s="21" t="e">
        <f>(M27/M28)*100</f>
        <v>#DIV/0!</v>
      </c>
      <c r="P27" s="28"/>
      <c r="Q27" s="21" t="s">
        <v>37</v>
      </c>
      <c r="R27" s="25" t="e">
        <f>(P27/P28)*100</f>
        <v>#DIV/0!</v>
      </c>
      <c r="S27" s="104">
        <f t="shared" si="1"/>
        <v>0</v>
      </c>
      <c r="T27" s="19" t="s">
        <v>37</v>
      </c>
      <c r="U27" s="109" t="e">
        <f>(S27/S28)*100</f>
        <v>#DIV/0!</v>
      </c>
      <c r="V27" s="108">
        <f t="shared" si="2"/>
        <v>0</v>
      </c>
      <c r="W27" s="19" t="s">
        <v>37</v>
      </c>
      <c r="X27" s="60" t="e">
        <f>(V27/V28)*100</f>
        <v>#DIV/0!</v>
      </c>
    </row>
    <row r="28" spans="1:24" ht="58.5" customHeight="1" x14ac:dyDescent="0.25">
      <c r="A28" s="135">
        <v>11</v>
      </c>
      <c r="B28" s="130" t="s">
        <v>45</v>
      </c>
      <c r="C28" s="19" t="s">
        <v>56</v>
      </c>
      <c r="D28" s="28"/>
      <c r="E28" s="131" t="s">
        <v>46</v>
      </c>
      <c r="F28" s="23" t="e">
        <f>(D28/D29)*100</f>
        <v>#DIV/0!</v>
      </c>
      <c r="G28" s="28"/>
      <c r="H28" s="131" t="s">
        <v>46</v>
      </c>
      <c r="I28" s="131" t="e">
        <f>(G28/G29)*100</f>
        <v>#DIV/0!</v>
      </c>
      <c r="J28" s="104">
        <f t="shared" si="0"/>
        <v>0</v>
      </c>
      <c r="K28" s="131" t="s">
        <v>46</v>
      </c>
      <c r="L28" s="60" t="e">
        <f>(J28/J29)*100</f>
        <v>#DIV/0!</v>
      </c>
      <c r="M28" s="28"/>
      <c r="N28" s="131" t="s">
        <v>46</v>
      </c>
      <c r="O28" s="23" t="e">
        <f>(M28/M29)*100</f>
        <v>#DIV/0!</v>
      </c>
      <c r="P28" s="28"/>
      <c r="Q28" s="131" t="s">
        <v>46</v>
      </c>
      <c r="R28" s="138" t="e">
        <f>(P28/P29)*100</f>
        <v>#DIV/0!</v>
      </c>
      <c r="S28" s="104">
        <f t="shared" si="1"/>
        <v>0</v>
      </c>
      <c r="T28" s="141" t="s">
        <v>46</v>
      </c>
      <c r="U28" s="109" t="e">
        <f>(S28/S29)*100</f>
        <v>#DIV/0!</v>
      </c>
      <c r="V28" s="108">
        <f t="shared" si="2"/>
        <v>0</v>
      </c>
      <c r="W28" s="141" t="s">
        <v>46</v>
      </c>
      <c r="X28" s="60" t="e">
        <f>(V28/V29)*100</f>
        <v>#DIV/0!</v>
      </c>
    </row>
    <row r="29" spans="1:24" ht="58.5" customHeight="1" x14ac:dyDescent="0.25">
      <c r="A29" s="136"/>
      <c r="B29" s="130"/>
      <c r="C29" s="19" t="s">
        <v>53</v>
      </c>
      <c r="D29" s="28"/>
      <c r="E29" s="134"/>
      <c r="F29" s="24"/>
      <c r="G29" s="28"/>
      <c r="H29" s="134"/>
      <c r="I29" s="134"/>
      <c r="J29" s="104">
        <f t="shared" si="0"/>
        <v>0</v>
      </c>
      <c r="K29" s="134"/>
      <c r="L29" s="60"/>
      <c r="M29" s="28"/>
      <c r="N29" s="134"/>
      <c r="O29" s="24"/>
      <c r="P29" s="28"/>
      <c r="Q29" s="134"/>
      <c r="R29" s="139"/>
      <c r="S29" s="104">
        <f t="shared" si="1"/>
        <v>0</v>
      </c>
      <c r="T29" s="142"/>
      <c r="U29" s="109"/>
      <c r="V29" s="108">
        <f t="shared" si="2"/>
        <v>0</v>
      </c>
      <c r="W29" s="142"/>
      <c r="X29" s="60"/>
    </row>
    <row r="30" spans="1:24" ht="58.5" customHeight="1" x14ac:dyDescent="0.25">
      <c r="A30" s="130"/>
      <c r="B30" s="130" t="s">
        <v>59</v>
      </c>
      <c r="C30" s="9" t="s">
        <v>58</v>
      </c>
      <c r="D30" s="28"/>
      <c r="E30" s="131" t="s">
        <v>60</v>
      </c>
      <c r="F30" s="23" t="e">
        <f>(D30/D31)*100</f>
        <v>#DIV/0!</v>
      </c>
      <c r="G30" s="28"/>
      <c r="H30" s="131" t="s">
        <v>60</v>
      </c>
      <c r="I30" s="131" t="e">
        <f>(G30/G31)*100</f>
        <v>#DIV/0!</v>
      </c>
      <c r="J30" s="104">
        <f t="shared" si="0"/>
        <v>0</v>
      </c>
      <c r="K30" s="131" t="s">
        <v>60</v>
      </c>
      <c r="L30" s="60" t="e">
        <f>(J30/J31)*100</f>
        <v>#DIV/0!</v>
      </c>
      <c r="M30" s="28"/>
      <c r="N30" s="131" t="s">
        <v>60</v>
      </c>
      <c r="O30" s="23" t="e">
        <f>(M30/M31)*100</f>
        <v>#DIV/0!</v>
      </c>
      <c r="P30" s="28"/>
      <c r="Q30" s="131" t="s">
        <v>60</v>
      </c>
      <c r="R30" s="138" t="e">
        <f>(P30/P31)*100</f>
        <v>#DIV/0!</v>
      </c>
      <c r="S30" s="104">
        <f t="shared" si="1"/>
        <v>0</v>
      </c>
      <c r="T30" s="141" t="s">
        <v>60</v>
      </c>
      <c r="U30" s="109" t="e">
        <f>(S30/S31)*100</f>
        <v>#DIV/0!</v>
      </c>
      <c r="V30" s="108">
        <f t="shared" si="2"/>
        <v>0</v>
      </c>
      <c r="W30" s="141" t="s">
        <v>60</v>
      </c>
      <c r="X30" s="60" t="e">
        <f>(V30/V31)*100</f>
        <v>#DIV/0!</v>
      </c>
    </row>
    <row r="31" spans="1:24" ht="58.5" customHeight="1" x14ac:dyDescent="0.25">
      <c r="A31" s="130"/>
      <c r="B31" s="130"/>
      <c r="C31" s="21" t="s">
        <v>57</v>
      </c>
      <c r="D31" s="28"/>
      <c r="E31" s="134"/>
      <c r="F31" s="24"/>
      <c r="G31" s="28"/>
      <c r="H31" s="134"/>
      <c r="I31" s="134"/>
      <c r="J31" s="104">
        <f t="shared" si="0"/>
        <v>0</v>
      </c>
      <c r="K31" s="134"/>
      <c r="L31" s="60"/>
      <c r="M31" s="28"/>
      <c r="N31" s="134"/>
      <c r="O31" s="24"/>
      <c r="P31" s="28"/>
      <c r="Q31" s="134"/>
      <c r="R31" s="139"/>
      <c r="S31" s="104">
        <f t="shared" si="1"/>
        <v>0</v>
      </c>
      <c r="T31" s="142"/>
      <c r="U31" s="109"/>
      <c r="V31" s="108">
        <f t="shared" si="2"/>
        <v>0</v>
      </c>
      <c r="W31" s="142"/>
      <c r="X31" s="60"/>
    </row>
    <row r="32" spans="1:24" ht="65.25" x14ac:dyDescent="0.25">
      <c r="A32" s="122"/>
      <c r="B32" s="11" t="s">
        <v>190</v>
      </c>
      <c r="C32" s="11" t="s">
        <v>180</v>
      </c>
      <c r="D32" s="11" t="s">
        <v>172</v>
      </c>
      <c r="E32" s="11" t="s">
        <v>173</v>
      </c>
      <c r="F32" s="103" t="s">
        <v>174</v>
      </c>
      <c r="G32" s="12" t="s">
        <v>175</v>
      </c>
      <c r="H32" s="11" t="s">
        <v>176</v>
      </c>
      <c r="I32" s="103" t="s">
        <v>177</v>
      </c>
      <c r="J32" s="103" t="s">
        <v>178</v>
      </c>
      <c r="M32"/>
      <c r="N32"/>
      <c r="O32"/>
    </row>
    <row r="33" spans="1:15" ht="31.5" customHeight="1" x14ac:dyDescent="0.25">
      <c r="A33" s="130" t="s">
        <v>182</v>
      </c>
      <c r="B33" s="130"/>
      <c r="C33" s="25" t="s">
        <v>179</v>
      </c>
      <c r="D33" s="121"/>
      <c r="E33" s="121"/>
      <c r="F33" s="121">
        <f>D33+E33</f>
        <v>0</v>
      </c>
      <c r="G33" s="121"/>
      <c r="H33" s="121"/>
      <c r="I33" s="121">
        <f>G33+H33</f>
        <v>0</v>
      </c>
      <c r="J33" s="121">
        <f>F33+I33</f>
        <v>0</v>
      </c>
      <c r="M33"/>
      <c r="N33"/>
      <c r="O33"/>
    </row>
    <row r="34" spans="1:15" ht="31.5" customHeight="1" x14ac:dyDescent="0.25">
      <c r="A34" s="130"/>
      <c r="B34" s="130"/>
      <c r="C34" s="25" t="s">
        <v>181</v>
      </c>
      <c r="D34" s="121"/>
      <c r="E34" s="121"/>
      <c r="F34" s="121">
        <f t="shared" ref="F34:F46" si="3">D34+E34</f>
        <v>0</v>
      </c>
      <c r="G34" s="121"/>
      <c r="H34" s="121"/>
      <c r="I34" s="121">
        <f t="shared" ref="I34:I46" si="4">G34+H34</f>
        <v>0</v>
      </c>
      <c r="J34" s="121">
        <f t="shared" ref="J34:J46" si="5">F34+I34</f>
        <v>0</v>
      </c>
      <c r="M34"/>
      <c r="N34"/>
      <c r="O34"/>
    </row>
    <row r="35" spans="1:15" ht="31.5" customHeight="1" x14ac:dyDescent="0.25">
      <c r="A35" s="130" t="s">
        <v>183</v>
      </c>
      <c r="B35" s="130"/>
      <c r="C35" s="25" t="s">
        <v>179</v>
      </c>
      <c r="D35" s="121"/>
      <c r="E35" s="121"/>
      <c r="F35" s="121">
        <f t="shared" si="3"/>
        <v>0</v>
      </c>
      <c r="G35" s="121"/>
      <c r="H35" s="121"/>
      <c r="I35" s="121">
        <f t="shared" si="4"/>
        <v>0</v>
      </c>
      <c r="J35" s="121">
        <f t="shared" si="5"/>
        <v>0</v>
      </c>
    </row>
    <row r="36" spans="1:15" ht="31.5" customHeight="1" x14ac:dyDescent="0.25">
      <c r="A36" s="130"/>
      <c r="B36" s="130"/>
      <c r="C36" s="25" t="s">
        <v>181</v>
      </c>
      <c r="D36" s="121"/>
      <c r="E36" s="121"/>
      <c r="F36" s="121">
        <f t="shared" si="3"/>
        <v>0</v>
      </c>
      <c r="G36" s="121"/>
      <c r="H36" s="121"/>
      <c r="I36" s="121">
        <f t="shared" si="4"/>
        <v>0</v>
      </c>
      <c r="J36" s="121">
        <f t="shared" si="5"/>
        <v>0</v>
      </c>
    </row>
    <row r="37" spans="1:15" ht="31.5" customHeight="1" x14ac:dyDescent="0.25">
      <c r="A37" s="130" t="s">
        <v>185</v>
      </c>
      <c r="B37" s="130"/>
      <c r="C37" s="25" t="s">
        <v>179</v>
      </c>
      <c r="D37" s="121"/>
      <c r="E37" s="121"/>
      <c r="F37" s="121">
        <f t="shared" si="3"/>
        <v>0</v>
      </c>
      <c r="G37" s="121"/>
      <c r="H37" s="121"/>
      <c r="I37" s="121">
        <f t="shared" si="4"/>
        <v>0</v>
      </c>
      <c r="J37" s="121">
        <f t="shared" si="5"/>
        <v>0</v>
      </c>
    </row>
    <row r="38" spans="1:15" ht="31.5" customHeight="1" x14ac:dyDescent="0.25">
      <c r="A38" s="130"/>
      <c r="B38" s="130"/>
      <c r="C38" s="25" t="s">
        <v>181</v>
      </c>
      <c r="D38" s="121"/>
      <c r="E38" s="121"/>
      <c r="F38" s="121">
        <f t="shared" si="3"/>
        <v>0</v>
      </c>
      <c r="G38" s="121"/>
      <c r="H38" s="121"/>
      <c r="I38" s="121">
        <f t="shared" si="4"/>
        <v>0</v>
      </c>
      <c r="J38" s="121">
        <f t="shared" si="5"/>
        <v>0</v>
      </c>
    </row>
    <row r="39" spans="1:15" ht="31.5" customHeight="1" x14ac:dyDescent="0.25">
      <c r="A39" s="147" t="s">
        <v>186</v>
      </c>
      <c r="B39" s="130"/>
      <c r="C39" s="25" t="s">
        <v>179</v>
      </c>
      <c r="D39" s="121"/>
      <c r="E39" s="121"/>
      <c r="F39" s="121">
        <f t="shared" si="3"/>
        <v>0</v>
      </c>
      <c r="G39" s="121"/>
      <c r="H39" s="121"/>
      <c r="I39" s="121">
        <f t="shared" si="4"/>
        <v>0</v>
      </c>
      <c r="J39" s="121">
        <f t="shared" si="5"/>
        <v>0</v>
      </c>
    </row>
    <row r="40" spans="1:15" ht="31.5" customHeight="1" x14ac:dyDescent="0.25">
      <c r="A40" s="149"/>
      <c r="B40" s="130"/>
      <c r="C40" s="25" t="s">
        <v>181</v>
      </c>
      <c r="D40" s="121"/>
      <c r="E40" s="121"/>
      <c r="F40" s="121">
        <f t="shared" si="3"/>
        <v>0</v>
      </c>
      <c r="G40" s="121"/>
      <c r="H40" s="121"/>
      <c r="I40" s="121">
        <f t="shared" si="4"/>
        <v>0</v>
      </c>
      <c r="J40" s="121">
        <f t="shared" si="5"/>
        <v>0</v>
      </c>
    </row>
    <row r="41" spans="1:15" ht="31.5" customHeight="1" x14ac:dyDescent="0.25">
      <c r="A41" s="147" t="s">
        <v>187</v>
      </c>
      <c r="B41" s="130"/>
      <c r="C41" s="25" t="s">
        <v>179</v>
      </c>
      <c r="D41" s="121"/>
      <c r="E41" s="121"/>
      <c r="F41" s="121">
        <f t="shared" si="3"/>
        <v>0</v>
      </c>
      <c r="G41" s="121"/>
      <c r="H41" s="121"/>
      <c r="I41" s="121">
        <f t="shared" si="4"/>
        <v>0</v>
      </c>
      <c r="J41" s="121">
        <f t="shared" si="5"/>
        <v>0</v>
      </c>
    </row>
    <row r="42" spans="1:15" ht="31.5" customHeight="1" x14ac:dyDescent="0.25">
      <c r="A42" s="149"/>
      <c r="B42" s="130"/>
      <c r="C42" s="25" t="s">
        <v>181</v>
      </c>
      <c r="D42" s="121"/>
      <c r="E42" s="121"/>
      <c r="F42" s="121">
        <f t="shared" si="3"/>
        <v>0</v>
      </c>
      <c r="G42" s="121"/>
      <c r="H42" s="121"/>
      <c r="I42" s="121">
        <f t="shared" si="4"/>
        <v>0</v>
      </c>
      <c r="J42" s="121">
        <f t="shared" si="5"/>
        <v>0</v>
      </c>
    </row>
    <row r="43" spans="1:15" ht="31.5" customHeight="1" x14ac:dyDescent="0.25">
      <c r="A43" s="147" t="s">
        <v>188</v>
      </c>
      <c r="B43" s="130"/>
      <c r="C43" s="25" t="s">
        <v>179</v>
      </c>
      <c r="D43" s="121"/>
      <c r="E43" s="121"/>
      <c r="F43" s="121">
        <f t="shared" si="3"/>
        <v>0</v>
      </c>
      <c r="G43" s="121"/>
      <c r="H43" s="121"/>
      <c r="I43" s="121">
        <f t="shared" si="4"/>
        <v>0</v>
      </c>
      <c r="J43" s="121">
        <f t="shared" si="5"/>
        <v>0</v>
      </c>
    </row>
    <row r="44" spans="1:15" ht="31.5" customHeight="1" x14ac:dyDescent="0.25">
      <c r="A44" s="149"/>
      <c r="B44" s="130"/>
      <c r="C44" s="25" t="s">
        <v>181</v>
      </c>
      <c r="D44" s="121"/>
      <c r="E44" s="121"/>
      <c r="F44" s="121">
        <f t="shared" si="3"/>
        <v>0</v>
      </c>
      <c r="G44" s="121"/>
      <c r="H44" s="121"/>
      <c r="I44" s="121">
        <f t="shared" si="4"/>
        <v>0</v>
      </c>
      <c r="J44" s="121">
        <f t="shared" si="5"/>
        <v>0</v>
      </c>
    </row>
    <row r="45" spans="1:15" ht="31.5" customHeight="1" x14ac:dyDescent="0.25">
      <c r="A45" s="147" t="s">
        <v>189</v>
      </c>
      <c r="B45" s="130"/>
      <c r="C45" s="25" t="s">
        <v>179</v>
      </c>
      <c r="D45" s="121"/>
      <c r="E45" s="121"/>
      <c r="F45" s="121">
        <f t="shared" si="3"/>
        <v>0</v>
      </c>
      <c r="G45" s="121"/>
      <c r="H45" s="121"/>
      <c r="I45" s="121">
        <f t="shared" si="4"/>
        <v>0</v>
      </c>
      <c r="J45" s="121">
        <f t="shared" si="5"/>
        <v>0</v>
      </c>
    </row>
    <row r="46" spans="1:15" ht="31.5" customHeight="1" x14ac:dyDescent="0.25">
      <c r="A46" s="149"/>
      <c r="B46" s="130"/>
      <c r="C46" s="25" t="s">
        <v>181</v>
      </c>
      <c r="D46" s="121"/>
      <c r="E46" s="121"/>
      <c r="F46" s="121">
        <f t="shared" si="3"/>
        <v>0</v>
      </c>
      <c r="G46" s="121"/>
      <c r="H46" s="121"/>
      <c r="I46" s="121">
        <f t="shared" si="4"/>
        <v>0</v>
      </c>
      <c r="J46" s="121">
        <f t="shared" si="5"/>
        <v>0</v>
      </c>
    </row>
    <row r="47" spans="1:15" ht="31.5" customHeight="1" x14ac:dyDescent="0.25">
      <c r="A47" s="7"/>
      <c r="B47" s="24" t="s">
        <v>61</v>
      </c>
      <c r="C47" s="118"/>
      <c r="D47" s="118"/>
      <c r="E47" s="118"/>
      <c r="F47" s="119"/>
      <c r="G47" s="120"/>
      <c r="H47" s="120"/>
      <c r="I47" s="120"/>
      <c r="J47" s="120"/>
    </row>
    <row r="48" spans="1:15" ht="31.5" customHeight="1" x14ac:dyDescent="0.25">
      <c r="A48" s="7"/>
      <c r="B48" s="21" t="s">
        <v>63</v>
      </c>
      <c r="C48" s="118"/>
      <c r="D48" s="118"/>
      <c r="E48" s="118"/>
      <c r="F48" s="119"/>
      <c r="G48" s="120"/>
      <c r="H48" s="120"/>
      <c r="I48" s="120"/>
      <c r="J48" s="120"/>
    </row>
    <row r="49" spans="1:10" ht="31.5" customHeight="1" x14ac:dyDescent="0.25">
      <c r="A49" s="7"/>
      <c r="B49" s="21" t="s">
        <v>62</v>
      </c>
      <c r="C49" s="118"/>
      <c r="D49" s="118"/>
      <c r="E49" s="118"/>
      <c r="F49" s="119"/>
      <c r="G49" s="120"/>
      <c r="H49" s="120"/>
      <c r="I49" s="120"/>
      <c r="J49" s="120"/>
    </row>
    <row r="50" spans="1:10" x14ac:dyDescent="0.25">
      <c r="C50" s="119"/>
      <c r="D50" s="119"/>
      <c r="E50" s="119"/>
      <c r="F50" s="119"/>
      <c r="G50" s="120"/>
      <c r="H50" s="120"/>
      <c r="I50" s="120"/>
      <c r="J50" s="120"/>
    </row>
  </sheetData>
  <mergeCells count="160">
    <mergeCell ref="W28:W29"/>
    <mergeCell ref="W30:W31"/>
    <mergeCell ref="W3:W4"/>
    <mergeCell ref="W5:W6"/>
    <mergeCell ref="W8:W9"/>
    <mergeCell ref="W11:W12"/>
    <mergeCell ref="W14:W15"/>
    <mergeCell ref="W17:W18"/>
    <mergeCell ref="W20:W21"/>
    <mergeCell ref="W22:W23"/>
    <mergeCell ref="W25:W26"/>
    <mergeCell ref="E25:E26"/>
    <mergeCell ref="H25:H26"/>
    <mergeCell ref="I25:I26"/>
    <mergeCell ref="A22:A23"/>
    <mergeCell ref="K30:K31"/>
    <mergeCell ref="A30:A31"/>
    <mergeCell ref="B30:B31"/>
    <mergeCell ref="E30:E31"/>
    <mergeCell ref="H30:H31"/>
    <mergeCell ref="I30:I31"/>
    <mergeCell ref="K25:K26"/>
    <mergeCell ref="A28:A29"/>
    <mergeCell ref="B28:B29"/>
    <mergeCell ref="E28:E29"/>
    <mergeCell ref="H28:H29"/>
    <mergeCell ref="I28:I29"/>
    <mergeCell ref="K28:K29"/>
    <mergeCell ref="A24:A26"/>
    <mergeCell ref="B24:B26"/>
    <mergeCell ref="B22:B23"/>
    <mergeCell ref="E22:E23"/>
    <mergeCell ref="H22:H23"/>
    <mergeCell ref="I22:I23"/>
    <mergeCell ref="K20:K21"/>
    <mergeCell ref="K17:K18"/>
    <mergeCell ref="K22:K23"/>
    <mergeCell ref="E24:F24"/>
    <mergeCell ref="H24:I24"/>
    <mergeCell ref="A16:A18"/>
    <mergeCell ref="B16:B18"/>
    <mergeCell ref="E16:F16"/>
    <mergeCell ref="H16:I16"/>
    <mergeCell ref="E17:E18"/>
    <mergeCell ref="H17:H18"/>
    <mergeCell ref="I17:I18"/>
    <mergeCell ref="A19:A21"/>
    <mergeCell ref="B19:B21"/>
    <mergeCell ref="E19:F19"/>
    <mergeCell ref="H19:I19"/>
    <mergeCell ref="E20:E21"/>
    <mergeCell ref="H20:H21"/>
    <mergeCell ref="I20:I21"/>
    <mergeCell ref="K11:K12"/>
    <mergeCell ref="A13:A15"/>
    <mergeCell ref="B13:B15"/>
    <mergeCell ref="E13:F13"/>
    <mergeCell ref="H13:I13"/>
    <mergeCell ref="E14:E15"/>
    <mergeCell ref="H14:H15"/>
    <mergeCell ref="I14:I15"/>
    <mergeCell ref="K14:K15"/>
    <mergeCell ref="A10:A12"/>
    <mergeCell ref="B10:B12"/>
    <mergeCell ref="E10:F10"/>
    <mergeCell ref="H10:I10"/>
    <mergeCell ref="E11:E12"/>
    <mergeCell ref="H11:H12"/>
    <mergeCell ref="I11:I12"/>
    <mergeCell ref="A1:K1"/>
    <mergeCell ref="A3:A4"/>
    <mergeCell ref="B3:B4"/>
    <mergeCell ref="E3:E4"/>
    <mergeCell ref="H3:H4"/>
    <mergeCell ref="I3:I4"/>
    <mergeCell ref="K3:K4"/>
    <mergeCell ref="K5:K6"/>
    <mergeCell ref="K8:K9"/>
    <mergeCell ref="I5:I6"/>
    <mergeCell ref="A5:A6"/>
    <mergeCell ref="B5:B6"/>
    <mergeCell ref="E5:E6"/>
    <mergeCell ref="H5:H6"/>
    <mergeCell ref="A7:A9"/>
    <mergeCell ref="B7:B9"/>
    <mergeCell ref="E7:F7"/>
    <mergeCell ref="H7:I7"/>
    <mergeCell ref="E8:E9"/>
    <mergeCell ref="H8:H9"/>
    <mergeCell ref="I8:I9"/>
    <mergeCell ref="N7:O7"/>
    <mergeCell ref="Q7:R7"/>
    <mergeCell ref="N8:N9"/>
    <mergeCell ref="Q8:Q9"/>
    <mergeCell ref="R8:R9"/>
    <mergeCell ref="N3:N4"/>
    <mergeCell ref="Q3:Q4"/>
    <mergeCell ref="R3:R4"/>
    <mergeCell ref="T3:T4"/>
    <mergeCell ref="N5:N6"/>
    <mergeCell ref="Q5:Q6"/>
    <mergeCell ref="R5:R6"/>
    <mergeCell ref="T5:T6"/>
    <mergeCell ref="N13:O13"/>
    <mergeCell ref="Q13:R13"/>
    <mergeCell ref="N14:N15"/>
    <mergeCell ref="Q14:Q15"/>
    <mergeCell ref="R14:R15"/>
    <mergeCell ref="T8:T9"/>
    <mergeCell ref="N10:O10"/>
    <mergeCell ref="Q10:R10"/>
    <mergeCell ref="N11:N12"/>
    <mergeCell ref="Q11:Q12"/>
    <mergeCell ref="R11:R12"/>
    <mergeCell ref="T11:T12"/>
    <mergeCell ref="N19:O19"/>
    <mergeCell ref="Q19:R19"/>
    <mergeCell ref="N20:N21"/>
    <mergeCell ref="Q20:Q21"/>
    <mergeCell ref="R20:R21"/>
    <mergeCell ref="T14:T15"/>
    <mergeCell ref="N16:O16"/>
    <mergeCell ref="Q16:R16"/>
    <mergeCell ref="N17:N18"/>
    <mergeCell ref="Q17:Q18"/>
    <mergeCell ref="R17:R18"/>
    <mergeCell ref="T17:T18"/>
    <mergeCell ref="N24:O24"/>
    <mergeCell ref="Q24:R24"/>
    <mergeCell ref="N25:N26"/>
    <mergeCell ref="Q25:Q26"/>
    <mergeCell ref="R25:R26"/>
    <mergeCell ref="T20:T21"/>
    <mergeCell ref="N22:N23"/>
    <mergeCell ref="Q22:Q23"/>
    <mergeCell ref="R22:R23"/>
    <mergeCell ref="T22:T23"/>
    <mergeCell ref="N30:N31"/>
    <mergeCell ref="Q30:Q31"/>
    <mergeCell ref="R30:R31"/>
    <mergeCell ref="T30:T31"/>
    <mergeCell ref="T25:T26"/>
    <mergeCell ref="N28:N29"/>
    <mergeCell ref="Q28:Q29"/>
    <mergeCell ref="R28:R29"/>
    <mergeCell ref="T28:T29"/>
    <mergeCell ref="B45:B46"/>
    <mergeCell ref="A39:A40"/>
    <mergeCell ref="A41:A42"/>
    <mergeCell ref="A43:A44"/>
    <mergeCell ref="A45:A46"/>
    <mergeCell ref="A33:A34"/>
    <mergeCell ref="B33:B34"/>
    <mergeCell ref="A35:A36"/>
    <mergeCell ref="B35:B36"/>
    <mergeCell ref="A37:A38"/>
    <mergeCell ref="B37:B38"/>
    <mergeCell ref="B39:B40"/>
    <mergeCell ref="B41:B42"/>
    <mergeCell ref="B43:B4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عیسی بن مریم</vt:lpstr>
      <vt:lpstr>امبد</vt:lpstr>
      <vt:lpstr>الزهرا</vt:lpstr>
      <vt:lpstr>سوانح و سوختگی</vt:lpstr>
      <vt:lpstr>فارابی</vt:lpstr>
      <vt:lpstr>فیض</vt:lpstr>
      <vt:lpstr>نور و علی اصغر</vt:lpstr>
      <vt:lpstr>امین</vt:lpstr>
      <vt:lpstr>کودکان امام حسین</vt:lpstr>
      <vt:lpstr>زهرای زینبیه</vt:lpstr>
      <vt:lpstr>بهشتی اصفهان</vt:lpstr>
      <vt:lpstr>کاشانی</vt:lpstr>
      <vt:lpstr>شهید چمران</vt:lpstr>
      <vt:lpstr>امیرالمومنین شهرضا</vt:lpstr>
      <vt:lpstr>اردستان</vt:lpstr>
      <vt:lpstr>آفتاب هشتم خور</vt:lpstr>
      <vt:lpstr>حشمتیه نائین</vt:lpstr>
      <vt:lpstr>شهدای لنجان</vt:lpstr>
      <vt:lpstr>فلاورجان</vt:lpstr>
      <vt:lpstr>بهنیا تیران</vt:lpstr>
      <vt:lpstr>محمد رسول ا...(ص) مبارکه</vt:lpstr>
      <vt:lpstr>نطنز</vt:lpstr>
      <vt:lpstr>فاطمیه بادرود</vt:lpstr>
      <vt:lpstr>9 دی منظریه</vt:lpstr>
      <vt:lpstr>اشرفی خمینی شهر</vt:lpstr>
      <vt:lpstr>بیمارستان سیدالشهدا سمیرم</vt:lpstr>
      <vt:lpstr>خوانسار</vt:lpstr>
      <vt:lpstr>امام حسین گلپایگان</vt:lpstr>
      <vt:lpstr>فریدونشهر</vt:lpstr>
      <vt:lpstr>میمه</vt:lpstr>
      <vt:lpstr>مدرس</vt:lpstr>
      <vt:lpstr>فریدن</vt:lpstr>
      <vt:lpstr>دهاقان</vt:lpstr>
      <vt:lpstr>شفا</vt:lpstr>
      <vt:lpstr>منتظری</vt:lpstr>
      <vt:lpstr>گلدیس شاهین شهر</vt:lpstr>
      <vt:lpstr>اصفهان</vt:lpstr>
      <vt:lpstr>امیرالمومنین اصفهان</vt:lpstr>
      <vt:lpstr>577 ارتش</vt:lpstr>
      <vt:lpstr>صدوقی</vt:lpstr>
      <vt:lpstr>بیمارستان شهید مطهری فولادشهر</vt:lpstr>
      <vt:lpstr>شهید رجایی نجف آبد</vt:lpstr>
      <vt:lpstr>سپاهان</vt:lpstr>
      <vt:lpstr>سینا</vt:lpstr>
      <vt:lpstr>سعدی</vt:lpstr>
      <vt:lpstr>بیمارستان میلاد اصفهان</vt:lpstr>
      <vt:lpstr>خانواده</vt:lpstr>
      <vt:lpstr>فاطمه الزهرا نجف آباد</vt:lpstr>
      <vt:lpstr>غرضی</vt:lpstr>
      <vt:lpstr>شریعتی</vt:lpstr>
      <vt:lpstr>حجتیه</vt:lpstr>
      <vt:lpstr>عسگریه</vt:lpstr>
      <vt:lpstr>زهرای مرضیه</vt:lpstr>
      <vt:lpstr>جمع دانشگاهی</vt:lpstr>
      <vt:lpstr>جمع بیمارستانهای خصوصی</vt:lpstr>
      <vt:lpstr>جمع بیمارستانهای سایر سازمانها</vt:lpstr>
      <vt:lpstr>جمع بیمارستانهای تامین اجتماعی</vt:lpstr>
      <vt:lpstr>جمع بیمارستانهای خیریه</vt:lpstr>
      <vt:lpstr>جمع استان</vt:lpstr>
      <vt:lpstr>جمع استانی به تفکیک </vt:lpstr>
      <vt:lpstr>ثبت کد تغذیه در HIS</vt:lpstr>
      <vt:lpstr>نمونه</vt:lpstr>
      <vt:lpstr>جمع بندی 6 ماهه اول</vt:lpstr>
      <vt:lpstr>جمع بندی یکساله کامل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darman</dc:creator>
  <cp:lastModifiedBy>TAGHZIYEH</cp:lastModifiedBy>
  <cp:lastPrinted>2022-04-19T07:35:54Z</cp:lastPrinted>
  <dcterms:created xsi:type="dcterms:W3CDTF">2020-06-16T06:39:18Z</dcterms:created>
  <dcterms:modified xsi:type="dcterms:W3CDTF">2024-07-03T09:28:19Z</dcterms:modified>
</cp:coreProperties>
</file>