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86" firstSheet="52" activeTab="52"/>
  </bookViews>
  <sheets>
    <sheet name="عیسی بن مریم" sheetId="15" r:id="rId1"/>
    <sheet name="امید" sheetId="16" r:id="rId2"/>
    <sheet name="الزهرا" sheetId="40" r:id="rId3"/>
    <sheet name="امام موسی کاظم" sheetId="36" r:id="rId4"/>
    <sheet name="نور و علی اصغر" sheetId="38" r:id="rId5"/>
    <sheet name="فارابی" sheetId="45" r:id="rId6"/>
    <sheet name="امین " sheetId="50" r:id="rId7"/>
    <sheet name="امام حسین(ع)" sheetId="51" r:id="rId8"/>
    <sheet name="زهرای زینبیه" sheetId="54" r:id="rId9"/>
    <sheet name="چمران" sheetId="58" r:id="rId10"/>
    <sheet name="آیت الله کاشانی" sheetId="59" r:id="rId11"/>
    <sheet name="فیض" sheetId="74" r:id="rId12"/>
    <sheet name="شهید بهشتی اصفهان" sheetId="60" r:id="rId13"/>
    <sheet name="صاحب الزمان شهرضا" sheetId="61" r:id="rId14"/>
    <sheet name="امیرالمومنین شهرضا" sheetId="63" r:id="rId15"/>
    <sheet name="حشمتیه نائین" sheetId="75" r:id="rId16"/>
    <sheet name="بیمارستان شهید بهشتی اردستان" sheetId="62" r:id="rId17"/>
    <sheet name="امام خمینی فلاورجان" sheetId="64" r:id="rId18"/>
    <sheet name="شهدای لنجان " sheetId="65" r:id="rId19"/>
    <sheet name="تیران و کرون " sheetId="66" r:id="rId20"/>
    <sheet name="مبارکه" sheetId="67" r:id="rId21"/>
    <sheet name="خاتم الانبیا نطنز" sheetId="20" r:id="rId22"/>
    <sheet name="امام حسین (ع) گلپایگان " sheetId="21" r:id="rId23"/>
    <sheet name="اشرفی خمینی شهر" sheetId="22" r:id="rId24"/>
    <sheet name="9دی منظریه" sheetId="26" r:id="rId25"/>
    <sheet name="دهاقان" sheetId="23" r:id="rId26"/>
    <sheet name="سیدالشهداسمیرم" sheetId="24" r:id="rId27"/>
    <sheet name="فاطمیه خوانسار" sheetId="25" r:id="rId28"/>
    <sheet name="حضرت رسول اکرم(ص) فریدونشهر" sheetId="27" r:id="rId29"/>
    <sheet name="منتظری نجف آباد" sheetId="28" r:id="rId30"/>
    <sheet name="میمه " sheetId="29" r:id="rId31"/>
    <sheet name="مدرس نجف آباد" sheetId="30" r:id="rId32"/>
    <sheet name="شهیدرجایی فریدن" sheetId="31" r:id="rId33"/>
    <sheet name="فاطمیه بادرود" sheetId="33" r:id="rId34"/>
    <sheet name="شفای کلیشاد" sheetId="35" r:id="rId35"/>
    <sheet name="گلديس شاهین شهر" sheetId="13" r:id="rId36"/>
    <sheet name="جمع بیمارستانهای دانشگاه علوم پ" sheetId="68" r:id="rId37"/>
    <sheet name="شریعتی" sheetId="47" r:id="rId38"/>
    <sheet name="دکترغرضی" sheetId="57" r:id="rId39"/>
    <sheet name="فاطمه زهرای نجف آباد" sheetId="32" r:id="rId40"/>
    <sheet name="جمع بیمارستانهای تامین اجتماعی" sheetId="69" r:id="rId41"/>
    <sheet name="شهید رجایی نجف آباد" sheetId="34" r:id="rId42"/>
    <sheet name="شهید مطهری ذوب آهن فولاد شهر" sheetId="12" r:id="rId43"/>
    <sheet name="کلینیک اصفهان" sheetId="37" r:id="rId44"/>
    <sheet name="شهید صدوقی" sheetId="46" r:id="rId45"/>
    <sheet name="امیرالمومنین(ع) اصفهان" sheetId="43" r:id="rId46"/>
    <sheet name="577" sheetId="53" r:id="rId47"/>
    <sheet name="جمع بیمارستانهای سایر ارگانها" sheetId="70" r:id="rId48"/>
    <sheet name="سعدی" sheetId="41" r:id="rId49"/>
    <sheet name="خانواده" sheetId="42" r:id="rId50"/>
    <sheet name="مهرگان" sheetId="44" r:id="rId51"/>
    <sheet name="میلاد" sheetId="48" r:id="rId52"/>
    <sheet name="سپاهان" sheetId="52" r:id="rId53"/>
    <sheet name="سینا" sheetId="14" r:id="rId54"/>
    <sheet name="جمع بیمارستانهای خصوصی" sheetId="71" r:id="rId55"/>
    <sheet name="زهرای مرضیه" sheetId="17" r:id="rId56"/>
    <sheet name="عسگریه" sheetId="55" r:id="rId57"/>
    <sheet name="حجتیه" sheetId="56" r:id="rId58"/>
    <sheet name="جمع بیمارستانهای خیریه" sheetId="72" r:id="rId59"/>
    <sheet name="جمع استان" sheetId="18" r:id="rId60"/>
  </sheets>
  <calcPr calcId="145621"/>
  <fileRecoveryPr autoRecover="0"/>
</workbook>
</file>

<file path=xl/calcChain.xml><?xml version="1.0" encoding="utf-8"?>
<calcChain xmlns="http://schemas.openxmlformats.org/spreadsheetml/2006/main">
  <c r="E15" i="69" l="1"/>
  <c r="F15" i="69"/>
  <c r="E16" i="69"/>
  <c r="F16" i="69"/>
  <c r="G20" i="64"/>
  <c r="G19" i="64"/>
  <c r="G18" i="64"/>
  <c r="G13" i="24" l="1"/>
  <c r="G14" i="24"/>
  <c r="G12" i="28" l="1"/>
  <c r="L25" i="22"/>
  <c r="G33" i="64"/>
  <c r="G34" i="64"/>
  <c r="G30" i="64"/>
  <c r="G31" i="64"/>
  <c r="G32" i="64"/>
  <c r="G29" i="64"/>
  <c r="G28" i="64"/>
  <c r="G27" i="64"/>
  <c r="G26" i="64"/>
  <c r="G22" i="64"/>
  <c r="G21" i="64"/>
  <c r="G15" i="64"/>
  <c r="G16" i="64"/>
  <c r="G10" i="64"/>
  <c r="G9" i="64"/>
  <c r="G6" i="64"/>
  <c r="G7" i="64"/>
  <c r="G8" i="64"/>
  <c r="G5" i="64"/>
  <c r="G4" i="64"/>
  <c r="G3" i="64"/>
  <c r="G5" i="59"/>
  <c r="G6" i="59"/>
  <c r="G7" i="59"/>
  <c r="G8" i="59"/>
  <c r="G4" i="59"/>
  <c r="G33" i="58"/>
  <c r="G32" i="58"/>
  <c r="G30" i="58"/>
  <c r="G31" i="58"/>
  <c r="G29" i="58"/>
  <c r="G28" i="58"/>
  <c r="G27" i="58"/>
  <c r="G23" i="58"/>
  <c r="G24" i="58"/>
  <c r="G25" i="58"/>
  <c r="G26" i="58"/>
  <c r="G22" i="58"/>
  <c r="G20" i="58"/>
  <c r="G21" i="58"/>
  <c r="G18" i="58"/>
  <c r="G19" i="58"/>
  <c r="G17" i="58"/>
  <c r="G16" i="58"/>
  <c r="G12" i="58"/>
  <c r="G13" i="58"/>
  <c r="G14" i="58"/>
  <c r="G15" i="58"/>
  <c r="G11" i="58"/>
  <c r="G10" i="58"/>
  <c r="G9" i="58"/>
  <c r="G5" i="58"/>
  <c r="G6" i="58"/>
  <c r="G7" i="58"/>
  <c r="G8" i="58"/>
  <c r="G4" i="58"/>
  <c r="G3" i="58"/>
  <c r="G32" i="35"/>
  <c r="G30" i="35"/>
  <c r="G31" i="35"/>
  <c r="G28" i="35"/>
  <c r="G29" i="35"/>
  <c r="G27" i="35"/>
  <c r="G24" i="35"/>
  <c r="G25" i="35"/>
  <c r="G22" i="35"/>
  <c r="G23" i="35"/>
  <c r="G18" i="35"/>
  <c r="G19" i="35"/>
  <c r="G20" i="35"/>
  <c r="G21" i="35"/>
  <c r="G17" i="35"/>
  <c r="G16" i="35"/>
  <c r="G15" i="35"/>
  <c r="G14" i="35"/>
  <c r="G12" i="35"/>
  <c r="G13" i="35"/>
  <c r="G11" i="35"/>
  <c r="G10" i="35"/>
  <c r="G9" i="35"/>
  <c r="G8" i="35"/>
  <c r="G6" i="35"/>
  <c r="G7" i="35"/>
  <c r="G5" i="35"/>
  <c r="G4" i="35"/>
  <c r="G32" i="23" l="1"/>
  <c r="C5" i="68" l="1"/>
  <c r="D5" i="68"/>
  <c r="C7" i="68"/>
  <c r="D7" i="68"/>
  <c r="C8" i="68"/>
  <c r="C9" i="68"/>
  <c r="C10" i="68"/>
  <c r="D17" i="68"/>
  <c r="D18" i="68"/>
  <c r="C19" i="68"/>
  <c r="D19" i="68"/>
  <c r="C22" i="68"/>
  <c r="D26" i="68"/>
  <c r="C27" i="68"/>
  <c r="D27" i="68"/>
  <c r="C28" i="68"/>
  <c r="D28" i="68"/>
  <c r="D4" i="68"/>
  <c r="C4" i="68"/>
  <c r="D22" i="68"/>
  <c r="D3" i="68" l="1"/>
  <c r="D20" i="68" l="1"/>
  <c r="D16" i="68"/>
  <c r="D13" i="68"/>
  <c r="D12" i="68"/>
  <c r="D11" i="68"/>
  <c r="D25" i="68" l="1"/>
  <c r="D23" i="68"/>
  <c r="D15" i="68"/>
  <c r="D14" i="68"/>
  <c r="D10" i="68"/>
  <c r="D9" i="68"/>
  <c r="C26" i="68" l="1"/>
  <c r="C20" i="68"/>
  <c r="C18" i="68"/>
  <c r="C16" i="68"/>
  <c r="C15" i="68"/>
  <c r="D32" i="68" l="1"/>
  <c r="C32" i="68"/>
  <c r="D31" i="68"/>
  <c r="D30" i="68"/>
  <c r="D29" i="68"/>
  <c r="C29" i="68"/>
  <c r="D24" i="68"/>
  <c r="D21" i="68"/>
  <c r="C21" i="68"/>
  <c r="D8" i="68"/>
  <c r="D6" i="68"/>
  <c r="G3" i="59" l="1"/>
  <c r="C23" i="68" l="1"/>
  <c r="G14" i="64"/>
  <c r="G13" i="64"/>
  <c r="G12" i="64"/>
  <c r="G11" i="64"/>
  <c r="C17" i="68" l="1"/>
  <c r="G17" i="64"/>
  <c r="C24" i="68"/>
  <c r="G24" i="64"/>
  <c r="C25" i="68"/>
  <c r="G25" i="64"/>
  <c r="M8" i="54"/>
  <c r="M7" i="54"/>
  <c r="C3" i="68"/>
  <c r="E3" i="68"/>
  <c r="F3" i="68"/>
  <c r="C3" i="69"/>
  <c r="D3" i="69"/>
  <c r="E3" i="69"/>
  <c r="F3" i="69"/>
  <c r="C3" i="70"/>
  <c r="D3" i="70"/>
  <c r="E3" i="70"/>
  <c r="F3" i="70"/>
  <c r="C3" i="71"/>
  <c r="D3" i="71"/>
  <c r="E3" i="71"/>
  <c r="F3" i="71"/>
  <c r="C3" i="72"/>
  <c r="D3" i="72"/>
  <c r="E3" i="72"/>
  <c r="E3" i="18" s="1"/>
  <c r="F3" i="72"/>
  <c r="F3" i="18" s="1"/>
  <c r="G3" i="15"/>
  <c r="H3" i="15"/>
  <c r="G3" i="16"/>
  <c r="H3" i="16"/>
  <c r="G3" i="40"/>
  <c r="H3" i="40"/>
  <c r="G3" i="36"/>
  <c r="H3" i="36"/>
  <c r="G3" i="38"/>
  <c r="H3" i="38"/>
  <c r="G3" i="45"/>
  <c r="H3" i="45"/>
  <c r="G3" i="50"/>
  <c r="H3" i="50"/>
  <c r="G3" i="51"/>
  <c r="H3" i="51"/>
  <c r="G3" i="54"/>
  <c r="I3" i="54" s="1"/>
  <c r="H3" i="58"/>
  <c r="M6" i="58" s="1"/>
  <c r="H3" i="59"/>
  <c r="G3" i="74"/>
  <c r="H3" i="74"/>
  <c r="G3" i="60"/>
  <c r="H3" i="60"/>
  <c r="G3" i="61"/>
  <c r="H3" i="61"/>
  <c r="G3" i="63"/>
  <c r="H3" i="63"/>
  <c r="G3" i="75"/>
  <c r="H3" i="75"/>
  <c r="G3" i="62"/>
  <c r="H3" i="62"/>
  <c r="H3" i="64"/>
  <c r="G3" i="65"/>
  <c r="H3" i="65"/>
  <c r="G3" i="66"/>
  <c r="H3" i="66"/>
  <c r="G3" i="67"/>
  <c r="H3" i="67"/>
  <c r="G3" i="20"/>
  <c r="H3" i="20"/>
  <c r="G3" i="21"/>
  <c r="H3" i="21"/>
  <c r="G3" i="22"/>
  <c r="H3" i="22"/>
  <c r="G3" i="23"/>
  <c r="H3" i="23"/>
  <c r="G3" i="24"/>
  <c r="H3" i="24"/>
  <c r="G3" i="25"/>
  <c r="H3" i="25"/>
  <c r="G3" i="26"/>
  <c r="H3" i="26"/>
  <c r="G3" i="27"/>
  <c r="H3" i="27"/>
  <c r="G3" i="28"/>
  <c r="H3" i="28"/>
  <c r="G3" i="29"/>
  <c r="H3" i="29"/>
  <c r="G3" i="30"/>
  <c r="H3" i="30"/>
  <c r="G3" i="31"/>
  <c r="H3" i="31"/>
  <c r="G3" i="33"/>
  <c r="H3" i="33"/>
  <c r="G3" i="35"/>
  <c r="H3" i="35"/>
  <c r="G3" i="13"/>
  <c r="H3" i="13"/>
  <c r="G3" i="47"/>
  <c r="H3" i="47"/>
  <c r="G3" i="57"/>
  <c r="H3" i="57"/>
  <c r="G3" i="32"/>
  <c r="H3" i="32"/>
  <c r="H3" i="69"/>
  <c r="G3" i="34"/>
  <c r="H3" i="34"/>
  <c r="G3" i="12"/>
  <c r="H3" i="12"/>
  <c r="G3" i="37"/>
  <c r="H3" i="37"/>
  <c r="G3" i="46"/>
  <c r="H3" i="46"/>
  <c r="G3" i="43"/>
  <c r="H3" i="43"/>
  <c r="G3" i="53"/>
  <c r="H3" i="53"/>
  <c r="G3" i="70"/>
  <c r="G3" i="41"/>
  <c r="H3" i="41"/>
  <c r="G3" i="42"/>
  <c r="H3" i="42"/>
  <c r="G3" i="44"/>
  <c r="H3" i="44"/>
  <c r="I3" i="44" s="1"/>
  <c r="G3" i="48"/>
  <c r="H3" i="48"/>
  <c r="I3" i="48" s="1"/>
  <c r="G3" i="52"/>
  <c r="H3" i="52"/>
  <c r="I3" i="52" s="1"/>
  <c r="G3" i="14"/>
  <c r="H3" i="14"/>
  <c r="G3" i="71"/>
  <c r="H3" i="71"/>
  <c r="G3" i="17"/>
  <c r="H3" i="17"/>
  <c r="G3" i="55"/>
  <c r="H3" i="55"/>
  <c r="G3" i="56"/>
  <c r="H3" i="56"/>
  <c r="H3" i="72"/>
  <c r="M4" i="54"/>
  <c r="G29" i="15"/>
  <c r="H29" i="15"/>
  <c r="G30" i="15"/>
  <c r="H30" i="15"/>
  <c r="I30" i="15" s="1"/>
  <c r="G31" i="15"/>
  <c r="H31" i="15"/>
  <c r="I31" i="15" s="1"/>
  <c r="G32" i="15"/>
  <c r="H32" i="15"/>
  <c r="I32" i="15" s="1"/>
  <c r="G33" i="15"/>
  <c r="H33" i="15"/>
  <c r="G34" i="15"/>
  <c r="H34" i="15"/>
  <c r="G29" i="16"/>
  <c r="H29" i="16"/>
  <c r="G30" i="16"/>
  <c r="H30" i="16"/>
  <c r="G31" i="16"/>
  <c r="H31" i="16"/>
  <c r="G32" i="16"/>
  <c r="H32" i="16"/>
  <c r="G33" i="16"/>
  <c r="H33" i="16"/>
  <c r="G34" i="16"/>
  <c r="H34" i="16"/>
  <c r="G29" i="40"/>
  <c r="H29" i="40"/>
  <c r="G30" i="40"/>
  <c r="H30" i="40"/>
  <c r="G31" i="40"/>
  <c r="H31" i="40"/>
  <c r="G32" i="40"/>
  <c r="H32" i="40"/>
  <c r="G33" i="40"/>
  <c r="H33" i="40"/>
  <c r="G34" i="40"/>
  <c r="H34" i="40"/>
  <c r="G29" i="36"/>
  <c r="H29" i="36"/>
  <c r="G30" i="36"/>
  <c r="H30" i="36"/>
  <c r="G31" i="36"/>
  <c r="H31" i="36"/>
  <c r="G32" i="36"/>
  <c r="H32" i="36"/>
  <c r="G33" i="36"/>
  <c r="H33" i="36"/>
  <c r="G34" i="36"/>
  <c r="H34" i="36"/>
  <c r="G29" i="38"/>
  <c r="H29" i="38"/>
  <c r="G30" i="38"/>
  <c r="H30" i="38"/>
  <c r="G31" i="38"/>
  <c r="H31" i="38"/>
  <c r="G32" i="38"/>
  <c r="H32" i="38"/>
  <c r="G33" i="38"/>
  <c r="H33" i="38"/>
  <c r="G34" i="38"/>
  <c r="H34" i="38"/>
  <c r="G29" i="45"/>
  <c r="H29" i="45"/>
  <c r="G30" i="45"/>
  <c r="H30" i="45"/>
  <c r="G31" i="45"/>
  <c r="H31" i="45"/>
  <c r="G32" i="45"/>
  <c r="H32" i="45"/>
  <c r="G33" i="45"/>
  <c r="H33" i="45"/>
  <c r="G34" i="45"/>
  <c r="H34" i="45"/>
  <c r="G29" i="50"/>
  <c r="H29" i="50"/>
  <c r="G30" i="50"/>
  <c r="H30" i="50"/>
  <c r="G31" i="50"/>
  <c r="H31" i="50"/>
  <c r="G32" i="50"/>
  <c r="H32" i="50"/>
  <c r="G33" i="50"/>
  <c r="H33" i="50"/>
  <c r="G34" i="50"/>
  <c r="H34" i="50"/>
  <c r="G29" i="51"/>
  <c r="H29" i="51"/>
  <c r="G30" i="51"/>
  <c r="H30" i="51"/>
  <c r="G31" i="51"/>
  <c r="H31" i="51"/>
  <c r="G32" i="51"/>
  <c r="H32" i="51"/>
  <c r="G33" i="51"/>
  <c r="H33" i="51"/>
  <c r="G34" i="51"/>
  <c r="H34" i="51"/>
  <c r="G29" i="54"/>
  <c r="H29" i="54"/>
  <c r="G30" i="54"/>
  <c r="H30" i="54"/>
  <c r="G31" i="54"/>
  <c r="H31" i="54"/>
  <c r="G32" i="54"/>
  <c r="H32" i="54"/>
  <c r="G33" i="54"/>
  <c r="H33" i="54"/>
  <c r="G34" i="54"/>
  <c r="H34" i="54"/>
  <c r="H29" i="58"/>
  <c r="H30" i="58"/>
  <c r="H31" i="58"/>
  <c r="H32" i="58"/>
  <c r="H33" i="58"/>
  <c r="G34" i="58"/>
  <c r="H34" i="58"/>
  <c r="G29" i="59"/>
  <c r="H29" i="59"/>
  <c r="G30" i="59"/>
  <c r="H30" i="59"/>
  <c r="G31" i="59"/>
  <c r="H31" i="59"/>
  <c r="G32" i="59"/>
  <c r="H32" i="59"/>
  <c r="G33" i="59"/>
  <c r="H33" i="59"/>
  <c r="G34" i="59"/>
  <c r="H34" i="59"/>
  <c r="G29" i="74"/>
  <c r="H29" i="74"/>
  <c r="G30" i="74"/>
  <c r="H30" i="74"/>
  <c r="G31" i="74"/>
  <c r="H31" i="74"/>
  <c r="G32" i="74"/>
  <c r="H32" i="74"/>
  <c r="G33" i="74"/>
  <c r="H33" i="74"/>
  <c r="G34" i="74"/>
  <c r="H34" i="74"/>
  <c r="G29" i="60"/>
  <c r="H29" i="60"/>
  <c r="G30" i="60"/>
  <c r="H30" i="60"/>
  <c r="G31" i="60"/>
  <c r="H31" i="60"/>
  <c r="G32" i="60"/>
  <c r="H32" i="60"/>
  <c r="G33" i="60"/>
  <c r="H33" i="60"/>
  <c r="G34" i="60"/>
  <c r="H34" i="60"/>
  <c r="G29" i="61"/>
  <c r="H29" i="61"/>
  <c r="G30" i="61"/>
  <c r="H30" i="61"/>
  <c r="G31" i="61"/>
  <c r="H31" i="61"/>
  <c r="G32" i="61"/>
  <c r="H32" i="61"/>
  <c r="G33" i="61"/>
  <c r="H33" i="61"/>
  <c r="G34" i="61"/>
  <c r="H34" i="61"/>
  <c r="G29" i="63"/>
  <c r="H29" i="63"/>
  <c r="G30" i="63"/>
  <c r="H30" i="63"/>
  <c r="G31" i="63"/>
  <c r="H31" i="63"/>
  <c r="G32" i="63"/>
  <c r="H32" i="63"/>
  <c r="G33" i="63"/>
  <c r="H33" i="63"/>
  <c r="G34" i="63"/>
  <c r="H34" i="63"/>
  <c r="G29" i="75"/>
  <c r="H29" i="75"/>
  <c r="G30" i="75"/>
  <c r="H30" i="75"/>
  <c r="G31" i="75"/>
  <c r="H31" i="75"/>
  <c r="G32" i="75"/>
  <c r="H32" i="75"/>
  <c r="G33" i="75"/>
  <c r="H33" i="75"/>
  <c r="G34" i="75"/>
  <c r="H34" i="75"/>
  <c r="G29" i="62"/>
  <c r="H29" i="62"/>
  <c r="G30" i="62"/>
  <c r="H30" i="62"/>
  <c r="G31" i="62"/>
  <c r="H31" i="62"/>
  <c r="G32" i="62"/>
  <c r="H32" i="62"/>
  <c r="G33" i="62"/>
  <c r="H33" i="62"/>
  <c r="G34" i="62"/>
  <c r="H34" i="62"/>
  <c r="H29" i="64"/>
  <c r="M29" i="64" s="1"/>
  <c r="H30" i="64"/>
  <c r="H31" i="64"/>
  <c r="M31" i="64" s="1"/>
  <c r="H32" i="64"/>
  <c r="H33" i="64"/>
  <c r="H34" i="64"/>
  <c r="G29" i="65"/>
  <c r="H29" i="65"/>
  <c r="G30" i="65"/>
  <c r="H30" i="65"/>
  <c r="G31" i="65"/>
  <c r="H31" i="65"/>
  <c r="G32" i="65"/>
  <c r="H32" i="65"/>
  <c r="G33" i="65"/>
  <c r="H33" i="65"/>
  <c r="G34" i="65"/>
  <c r="H34" i="65"/>
  <c r="G29" i="66"/>
  <c r="H29" i="66"/>
  <c r="G30" i="66"/>
  <c r="H30" i="66"/>
  <c r="G31" i="66"/>
  <c r="H31" i="66"/>
  <c r="G32" i="66"/>
  <c r="H32" i="66"/>
  <c r="G33" i="66"/>
  <c r="H33" i="66"/>
  <c r="G34" i="66"/>
  <c r="H34" i="66"/>
  <c r="G29" i="67"/>
  <c r="H29" i="67"/>
  <c r="G30" i="67"/>
  <c r="H30" i="67"/>
  <c r="G31" i="67"/>
  <c r="H31" i="67"/>
  <c r="G32" i="67"/>
  <c r="H32" i="67"/>
  <c r="G33" i="67"/>
  <c r="H33" i="67"/>
  <c r="G34" i="67"/>
  <c r="H34" i="67"/>
  <c r="G29" i="20"/>
  <c r="H29" i="20"/>
  <c r="G30" i="20"/>
  <c r="H30" i="20"/>
  <c r="G31" i="20"/>
  <c r="H31" i="20"/>
  <c r="G32" i="20"/>
  <c r="H32" i="20"/>
  <c r="G33" i="20"/>
  <c r="H33" i="20"/>
  <c r="G34" i="20"/>
  <c r="H34" i="20"/>
  <c r="G29" i="21"/>
  <c r="H29" i="21"/>
  <c r="G30" i="21"/>
  <c r="H30" i="21"/>
  <c r="G31" i="21"/>
  <c r="H31" i="21"/>
  <c r="G32" i="21"/>
  <c r="H32" i="21"/>
  <c r="G33" i="21"/>
  <c r="H33" i="21"/>
  <c r="G34" i="21"/>
  <c r="H34" i="21"/>
  <c r="G29" i="22"/>
  <c r="H29" i="22"/>
  <c r="G30" i="22"/>
  <c r="H30" i="22"/>
  <c r="G31" i="22"/>
  <c r="H31" i="22"/>
  <c r="G32" i="22"/>
  <c r="H32" i="22"/>
  <c r="G33" i="22"/>
  <c r="H33" i="22"/>
  <c r="G34" i="22"/>
  <c r="H34" i="22"/>
  <c r="G29" i="23"/>
  <c r="H29" i="23"/>
  <c r="G30" i="23"/>
  <c r="H30" i="23"/>
  <c r="G31" i="23"/>
  <c r="H31" i="23"/>
  <c r="H32" i="23"/>
  <c r="M31" i="23" s="1"/>
  <c r="G33" i="23"/>
  <c r="H33" i="23"/>
  <c r="G34" i="23"/>
  <c r="H34" i="23"/>
  <c r="G29" i="24"/>
  <c r="H29" i="24"/>
  <c r="G30" i="24"/>
  <c r="H30" i="24"/>
  <c r="G31" i="24"/>
  <c r="H31" i="24"/>
  <c r="G32" i="24"/>
  <c r="H32" i="24"/>
  <c r="G33" i="24"/>
  <c r="H33" i="24"/>
  <c r="G34" i="24"/>
  <c r="H34" i="24"/>
  <c r="G29" i="25"/>
  <c r="H29" i="25"/>
  <c r="G30" i="25"/>
  <c r="H30" i="25"/>
  <c r="G31" i="25"/>
  <c r="H31" i="25"/>
  <c r="G32" i="25"/>
  <c r="H32" i="25"/>
  <c r="G33" i="25"/>
  <c r="H33" i="25"/>
  <c r="G34" i="25"/>
  <c r="H34" i="25"/>
  <c r="G29" i="26"/>
  <c r="H29" i="26"/>
  <c r="G30" i="26"/>
  <c r="H30" i="26"/>
  <c r="G31" i="26"/>
  <c r="H31" i="26"/>
  <c r="G32" i="26"/>
  <c r="H32" i="26"/>
  <c r="G33" i="26"/>
  <c r="H33" i="26"/>
  <c r="G34" i="26"/>
  <c r="H34" i="26"/>
  <c r="G29" i="27"/>
  <c r="H29" i="27"/>
  <c r="G30" i="27"/>
  <c r="H30" i="27"/>
  <c r="G31" i="27"/>
  <c r="H31" i="27"/>
  <c r="G32" i="27"/>
  <c r="H32" i="27"/>
  <c r="G33" i="27"/>
  <c r="H33" i="27"/>
  <c r="G34" i="27"/>
  <c r="H34" i="27"/>
  <c r="G29" i="28"/>
  <c r="H29" i="28"/>
  <c r="G30" i="28"/>
  <c r="H30" i="28"/>
  <c r="G31" i="28"/>
  <c r="H31" i="28"/>
  <c r="G32" i="28"/>
  <c r="H32" i="28"/>
  <c r="G33" i="28"/>
  <c r="H33" i="28"/>
  <c r="G34" i="28"/>
  <c r="H34" i="28"/>
  <c r="G29" i="29"/>
  <c r="H29" i="29"/>
  <c r="G30" i="29"/>
  <c r="H30" i="29"/>
  <c r="G31" i="29"/>
  <c r="H31" i="29"/>
  <c r="G32" i="29"/>
  <c r="H32" i="29"/>
  <c r="G33" i="29"/>
  <c r="H33" i="29"/>
  <c r="G34" i="29"/>
  <c r="H34" i="29"/>
  <c r="G29" i="30"/>
  <c r="H29" i="30"/>
  <c r="G30" i="30"/>
  <c r="H30" i="30"/>
  <c r="G31" i="30"/>
  <c r="H31" i="30"/>
  <c r="G32" i="30"/>
  <c r="H32" i="30"/>
  <c r="G33" i="30"/>
  <c r="H33" i="30"/>
  <c r="G34" i="30"/>
  <c r="H34" i="30"/>
  <c r="G29" i="31"/>
  <c r="H29" i="31"/>
  <c r="G30" i="31"/>
  <c r="H30" i="31"/>
  <c r="G31" i="31"/>
  <c r="H31" i="31"/>
  <c r="G32" i="31"/>
  <c r="H32" i="31"/>
  <c r="G33" i="31"/>
  <c r="H33" i="31"/>
  <c r="G34" i="31"/>
  <c r="H34" i="31"/>
  <c r="G29" i="33"/>
  <c r="H29" i="33"/>
  <c r="G30" i="33"/>
  <c r="H30" i="33"/>
  <c r="G31" i="33"/>
  <c r="H31" i="33"/>
  <c r="G32" i="33"/>
  <c r="H32" i="33"/>
  <c r="G33" i="33"/>
  <c r="H33" i="33"/>
  <c r="G34" i="33"/>
  <c r="H34" i="33"/>
  <c r="H29" i="35"/>
  <c r="H30" i="35"/>
  <c r="H31" i="35"/>
  <c r="H32" i="35"/>
  <c r="G33" i="35"/>
  <c r="H33" i="35"/>
  <c r="G34" i="35"/>
  <c r="H34" i="35"/>
  <c r="G29" i="13"/>
  <c r="H29" i="13"/>
  <c r="G30" i="13"/>
  <c r="H30" i="13"/>
  <c r="G31" i="13"/>
  <c r="H31" i="13"/>
  <c r="G32" i="13"/>
  <c r="H32" i="13"/>
  <c r="G33" i="13"/>
  <c r="H33" i="13"/>
  <c r="G34" i="13"/>
  <c r="H34" i="13"/>
  <c r="H33" i="68"/>
  <c r="G34" i="68"/>
  <c r="H34" i="68"/>
  <c r="G29" i="47"/>
  <c r="H29" i="47"/>
  <c r="G30" i="47"/>
  <c r="H30" i="47"/>
  <c r="G31" i="47"/>
  <c r="H31" i="47"/>
  <c r="G32" i="47"/>
  <c r="H32" i="47"/>
  <c r="G33" i="47"/>
  <c r="H33" i="47"/>
  <c r="G34" i="47"/>
  <c r="H34" i="47"/>
  <c r="G29" i="57"/>
  <c r="H29" i="57"/>
  <c r="G30" i="57"/>
  <c r="H30" i="57"/>
  <c r="G31" i="57"/>
  <c r="H31" i="57"/>
  <c r="G32" i="57"/>
  <c r="H32" i="57"/>
  <c r="G33" i="57"/>
  <c r="H33" i="57"/>
  <c r="G34" i="57"/>
  <c r="H34" i="57"/>
  <c r="G29" i="32"/>
  <c r="H29" i="32"/>
  <c r="G30" i="32"/>
  <c r="H30" i="32"/>
  <c r="G31" i="32"/>
  <c r="H31" i="32"/>
  <c r="G32" i="32"/>
  <c r="H32" i="32"/>
  <c r="G33" i="32"/>
  <c r="H33" i="32"/>
  <c r="G34" i="32"/>
  <c r="H34" i="32"/>
  <c r="H33" i="69"/>
  <c r="G34" i="69"/>
  <c r="H34" i="69"/>
  <c r="G29" i="34"/>
  <c r="H29" i="34"/>
  <c r="G30" i="34"/>
  <c r="H30" i="34"/>
  <c r="G31" i="34"/>
  <c r="H31" i="34"/>
  <c r="G32" i="34"/>
  <c r="H32" i="34"/>
  <c r="G33" i="34"/>
  <c r="H33" i="34"/>
  <c r="G34" i="34"/>
  <c r="H34" i="34"/>
  <c r="G29" i="12"/>
  <c r="H29" i="12"/>
  <c r="G30" i="12"/>
  <c r="H30" i="12"/>
  <c r="G31" i="12"/>
  <c r="H31" i="12"/>
  <c r="G32" i="12"/>
  <c r="H32" i="12"/>
  <c r="G33" i="12"/>
  <c r="H33" i="12"/>
  <c r="G34" i="12"/>
  <c r="H34" i="12"/>
  <c r="G29" i="37"/>
  <c r="H29" i="37"/>
  <c r="G30" i="37"/>
  <c r="H30" i="37"/>
  <c r="G31" i="37"/>
  <c r="H31" i="37"/>
  <c r="G32" i="37"/>
  <c r="H32" i="37"/>
  <c r="G33" i="37"/>
  <c r="H33" i="37"/>
  <c r="G34" i="37"/>
  <c r="H34" i="37"/>
  <c r="G29" i="46"/>
  <c r="H29" i="46"/>
  <c r="G30" i="46"/>
  <c r="H30" i="46"/>
  <c r="G31" i="46"/>
  <c r="H31" i="46"/>
  <c r="G32" i="46"/>
  <c r="H32" i="46"/>
  <c r="G33" i="46"/>
  <c r="H33" i="46"/>
  <c r="G34" i="46"/>
  <c r="H34" i="46"/>
  <c r="G29" i="43"/>
  <c r="H29" i="43"/>
  <c r="G30" i="43"/>
  <c r="H30" i="43"/>
  <c r="G31" i="43"/>
  <c r="H31" i="43"/>
  <c r="G32" i="43"/>
  <c r="H32" i="43"/>
  <c r="G33" i="43"/>
  <c r="H33" i="43"/>
  <c r="G34" i="43"/>
  <c r="H34" i="43"/>
  <c r="G29" i="53"/>
  <c r="H29" i="53"/>
  <c r="G30" i="53"/>
  <c r="H30" i="53"/>
  <c r="G31" i="53"/>
  <c r="H31" i="53"/>
  <c r="G32" i="53"/>
  <c r="H32" i="53"/>
  <c r="G33" i="53"/>
  <c r="H33" i="53"/>
  <c r="G34" i="53"/>
  <c r="H34" i="53"/>
  <c r="H33" i="70"/>
  <c r="G34" i="70"/>
  <c r="H34" i="70"/>
  <c r="G29" i="41"/>
  <c r="H29" i="41"/>
  <c r="G30" i="41"/>
  <c r="H30" i="41"/>
  <c r="G31" i="41"/>
  <c r="H31" i="41"/>
  <c r="G32" i="41"/>
  <c r="H32" i="41"/>
  <c r="G33" i="41"/>
  <c r="H33" i="41"/>
  <c r="I33" i="41" s="1"/>
  <c r="G34" i="41"/>
  <c r="H34" i="41"/>
  <c r="I34" i="41" s="1"/>
  <c r="G29" i="42"/>
  <c r="H29" i="42"/>
  <c r="G30" i="42"/>
  <c r="H30" i="42"/>
  <c r="G31" i="42"/>
  <c r="H31" i="42"/>
  <c r="G32" i="42"/>
  <c r="H32" i="42"/>
  <c r="G33" i="42"/>
  <c r="H33" i="42"/>
  <c r="I33" i="42" s="1"/>
  <c r="G34" i="42"/>
  <c r="H34" i="42"/>
  <c r="I34" i="42" s="1"/>
  <c r="G29" i="44"/>
  <c r="H29" i="44"/>
  <c r="I29" i="44" s="1"/>
  <c r="G30" i="44"/>
  <c r="H30" i="44"/>
  <c r="I30" i="44" s="1"/>
  <c r="G31" i="44"/>
  <c r="H31" i="44"/>
  <c r="I31" i="44" s="1"/>
  <c r="G32" i="44"/>
  <c r="H32" i="44"/>
  <c r="I32" i="44" s="1"/>
  <c r="G33" i="44"/>
  <c r="H33" i="44"/>
  <c r="I33" i="44" s="1"/>
  <c r="G34" i="44"/>
  <c r="H34" i="44"/>
  <c r="I34" i="44" s="1"/>
  <c r="G29" i="48"/>
  <c r="H29" i="48"/>
  <c r="I29" i="48" s="1"/>
  <c r="G30" i="48"/>
  <c r="H30" i="48"/>
  <c r="I30" i="48" s="1"/>
  <c r="G31" i="48"/>
  <c r="H31" i="48"/>
  <c r="I31" i="48" s="1"/>
  <c r="G32" i="48"/>
  <c r="H32" i="48"/>
  <c r="I32" i="48" s="1"/>
  <c r="G33" i="48"/>
  <c r="H33" i="48"/>
  <c r="I33" i="48" s="1"/>
  <c r="G34" i="48"/>
  <c r="H34" i="48"/>
  <c r="I34" i="48" s="1"/>
  <c r="G29" i="52"/>
  <c r="H29" i="52"/>
  <c r="I29" i="52" s="1"/>
  <c r="G30" i="52"/>
  <c r="H30" i="52"/>
  <c r="I30" i="52" s="1"/>
  <c r="G31" i="52"/>
  <c r="H31" i="52"/>
  <c r="I31" i="52" s="1"/>
  <c r="G32" i="52"/>
  <c r="H32" i="52"/>
  <c r="I32" i="52" s="1"/>
  <c r="G33" i="52"/>
  <c r="H33" i="52"/>
  <c r="I33" i="52" s="1"/>
  <c r="G34" i="52"/>
  <c r="H34" i="52"/>
  <c r="I34" i="52" s="1"/>
  <c r="G29" i="14"/>
  <c r="H29" i="14"/>
  <c r="G30" i="14"/>
  <c r="H30" i="14"/>
  <c r="G31" i="14"/>
  <c r="H31" i="14"/>
  <c r="G32" i="14"/>
  <c r="H32" i="14"/>
  <c r="G33" i="14"/>
  <c r="H33" i="14"/>
  <c r="I33" i="14" s="1"/>
  <c r="G34" i="14"/>
  <c r="H34" i="14"/>
  <c r="H33" i="71"/>
  <c r="G34" i="71"/>
  <c r="H34" i="71"/>
  <c r="G29" i="17"/>
  <c r="H29" i="17"/>
  <c r="G30" i="17"/>
  <c r="H30" i="17"/>
  <c r="G31" i="17"/>
  <c r="H31" i="17"/>
  <c r="G32" i="17"/>
  <c r="H32" i="17"/>
  <c r="G33" i="17"/>
  <c r="H33" i="17"/>
  <c r="G34" i="17"/>
  <c r="H34" i="17"/>
  <c r="G29" i="55"/>
  <c r="H29" i="55"/>
  <c r="G30" i="55"/>
  <c r="H30" i="55"/>
  <c r="G31" i="55"/>
  <c r="H31" i="55"/>
  <c r="G32" i="55"/>
  <c r="H32" i="55"/>
  <c r="G33" i="55"/>
  <c r="H33" i="55"/>
  <c r="G34" i="55"/>
  <c r="H34" i="55"/>
  <c r="G29" i="56"/>
  <c r="H29" i="56"/>
  <c r="G30" i="56"/>
  <c r="H30" i="56"/>
  <c r="G31" i="56"/>
  <c r="H31" i="56"/>
  <c r="G32" i="56"/>
  <c r="H32" i="56"/>
  <c r="G33" i="56"/>
  <c r="H33" i="56"/>
  <c r="G34" i="56"/>
  <c r="H34" i="56"/>
  <c r="H33" i="72"/>
  <c r="G34" i="72"/>
  <c r="H34" i="72"/>
  <c r="G28" i="15"/>
  <c r="H28" i="15"/>
  <c r="G28" i="16"/>
  <c r="H28" i="16"/>
  <c r="G28" i="40"/>
  <c r="H28" i="40"/>
  <c r="G28" i="36"/>
  <c r="H28" i="36"/>
  <c r="G28" i="38"/>
  <c r="H28" i="38"/>
  <c r="G28" i="45"/>
  <c r="H28" i="45"/>
  <c r="G28" i="50"/>
  <c r="H28" i="50"/>
  <c r="G28" i="51"/>
  <c r="H28" i="51"/>
  <c r="I28" i="51" s="1"/>
  <c r="G28" i="54"/>
  <c r="H28" i="54"/>
  <c r="H28" i="58"/>
  <c r="G28" i="59"/>
  <c r="H28" i="59"/>
  <c r="G28" i="74"/>
  <c r="H28" i="74"/>
  <c r="G28" i="60"/>
  <c r="H28" i="60"/>
  <c r="G28" i="61"/>
  <c r="H28" i="61"/>
  <c r="G28" i="63"/>
  <c r="H28" i="63"/>
  <c r="G28" i="75"/>
  <c r="H28" i="75"/>
  <c r="G28" i="62"/>
  <c r="H28" i="62"/>
  <c r="H28" i="64"/>
  <c r="G28" i="65"/>
  <c r="H28" i="65"/>
  <c r="G28" i="66"/>
  <c r="H28" i="66"/>
  <c r="G28" i="67"/>
  <c r="H28" i="67"/>
  <c r="G28" i="20"/>
  <c r="H28" i="20"/>
  <c r="G28" i="21"/>
  <c r="H28" i="21"/>
  <c r="G28" i="22"/>
  <c r="H28" i="22"/>
  <c r="G28" i="23"/>
  <c r="H28" i="23"/>
  <c r="G28" i="24"/>
  <c r="H28" i="24"/>
  <c r="G28" i="25"/>
  <c r="H28" i="25"/>
  <c r="G28" i="26"/>
  <c r="H28" i="26"/>
  <c r="G28" i="27"/>
  <c r="H28" i="27"/>
  <c r="G28" i="28"/>
  <c r="H28" i="28"/>
  <c r="G28" i="29"/>
  <c r="H28" i="29"/>
  <c r="G28" i="30"/>
  <c r="H28" i="30"/>
  <c r="G28" i="31"/>
  <c r="H28" i="31"/>
  <c r="G28" i="33"/>
  <c r="H28" i="33"/>
  <c r="H28" i="35"/>
  <c r="I28" i="35" s="1"/>
  <c r="G28" i="13"/>
  <c r="H28" i="13"/>
  <c r="G28" i="47"/>
  <c r="H28" i="47"/>
  <c r="G28" i="57"/>
  <c r="H28" i="57"/>
  <c r="G28" i="32"/>
  <c r="H28" i="32"/>
  <c r="G28" i="34"/>
  <c r="H28" i="34"/>
  <c r="G28" i="12"/>
  <c r="H28" i="12"/>
  <c r="G28" i="37"/>
  <c r="H28" i="37"/>
  <c r="G28" i="46"/>
  <c r="H28" i="46"/>
  <c r="G28" i="43"/>
  <c r="H28" i="43"/>
  <c r="G28" i="53"/>
  <c r="H28" i="53"/>
  <c r="G28" i="41"/>
  <c r="H28" i="41"/>
  <c r="G28" i="42"/>
  <c r="H28" i="42"/>
  <c r="G28" i="44"/>
  <c r="H28" i="44"/>
  <c r="G28" i="48"/>
  <c r="H28" i="48"/>
  <c r="I28" i="48" s="1"/>
  <c r="G28" i="52"/>
  <c r="H28" i="52"/>
  <c r="I28" i="52" s="1"/>
  <c r="G28" i="14"/>
  <c r="H28" i="14"/>
  <c r="G28" i="17"/>
  <c r="H28" i="17"/>
  <c r="G28" i="55"/>
  <c r="H28" i="55"/>
  <c r="G28" i="56"/>
  <c r="H28" i="56"/>
  <c r="H27" i="15"/>
  <c r="M27" i="15" s="1"/>
  <c r="H27" i="16"/>
  <c r="M27" i="16" s="1"/>
  <c r="H27" i="40"/>
  <c r="M27" i="40" s="1"/>
  <c r="H27" i="36"/>
  <c r="M27" i="36" s="1"/>
  <c r="H27" i="38"/>
  <c r="M27" i="38" s="1"/>
  <c r="H27" i="45"/>
  <c r="M27" i="45" s="1"/>
  <c r="H27" i="50"/>
  <c r="M27" i="50" s="1"/>
  <c r="H27" i="51"/>
  <c r="M27" i="51" s="1"/>
  <c r="H27" i="54"/>
  <c r="M27" i="54" s="1"/>
  <c r="H27" i="58"/>
  <c r="M27" i="58" s="1"/>
  <c r="H27" i="59"/>
  <c r="M27" i="59" s="1"/>
  <c r="H27" i="74"/>
  <c r="M27" i="74" s="1"/>
  <c r="H27" i="60"/>
  <c r="M27" i="60" s="1"/>
  <c r="H27" i="61"/>
  <c r="M27" i="61" s="1"/>
  <c r="H27" i="63"/>
  <c r="H27" i="75"/>
  <c r="M27" i="75" s="1"/>
  <c r="H27" i="62"/>
  <c r="H27" i="64"/>
  <c r="M27" i="64" s="1"/>
  <c r="H27" i="65"/>
  <c r="M27" i="65" s="1"/>
  <c r="H27" i="66"/>
  <c r="M27" i="66" s="1"/>
  <c r="H27" i="67"/>
  <c r="M27" i="67" s="1"/>
  <c r="H27" i="20"/>
  <c r="H27" i="21"/>
  <c r="M27" i="21" s="1"/>
  <c r="H27" i="22"/>
  <c r="M27" i="22" s="1"/>
  <c r="H27" i="23"/>
  <c r="H27" i="24"/>
  <c r="M27" i="24" s="1"/>
  <c r="H27" i="25"/>
  <c r="M27" i="25" s="1"/>
  <c r="H27" i="26"/>
  <c r="H27" i="27"/>
  <c r="M27" i="27" s="1"/>
  <c r="H27" i="28"/>
  <c r="M27" i="28" s="1"/>
  <c r="H27" i="29"/>
  <c r="M27" i="29" s="1"/>
  <c r="H27" i="30"/>
  <c r="H27" i="31"/>
  <c r="M27" i="31" s="1"/>
  <c r="H27" i="33"/>
  <c r="M27" i="33" s="1"/>
  <c r="H27" i="35"/>
  <c r="H27" i="13"/>
  <c r="M27" i="13" s="1"/>
  <c r="H27" i="47"/>
  <c r="H27" i="57"/>
  <c r="M27" i="57" s="1"/>
  <c r="H27" i="32"/>
  <c r="H27" i="34"/>
  <c r="M27" i="34" s="1"/>
  <c r="H27" i="12"/>
  <c r="M27" i="12" s="1"/>
  <c r="H27" i="37"/>
  <c r="M27" i="37" s="1"/>
  <c r="H27" i="46"/>
  <c r="M27" i="46" s="1"/>
  <c r="H27" i="43"/>
  <c r="M27" i="43" s="1"/>
  <c r="H27" i="53"/>
  <c r="M27" i="53" s="1"/>
  <c r="H27" i="41"/>
  <c r="M27" i="41" s="1"/>
  <c r="H27" i="42"/>
  <c r="M27" i="42" s="1"/>
  <c r="H27" i="44"/>
  <c r="M27" i="44" s="1"/>
  <c r="H27" i="48"/>
  <c r="M27" i="48" s="1"/>
  <c r="H27" i="52"/>
  <c r="M27" i="52" s="1"/>
  <c r="H27" i="14"/>
  <c r="M27" i="14" s="1"/>
  <c r="H27" i="17"/>
  <c r="M27" i="17" s="1"/>
  <c r="H27" i="55"/>
  <c r="M27" i="55" s="1"/>
  <c r="H27" i="56"/>
  <c r="M27" i="56" s="1"/>
  <c r="G27" i="15"/>
  <c r="L27" i="15" s="1"/>
  <c r="G27" i="16"/>
  <c r="L27" i="16" s="1"/>
  <c r="G27" i="40"/>
  <c r="L27" i="40" s="1"/>
  <c r="G27" i="36"/>
  <c r="L27" i="36" s="1"/>
  <c r="G27" i="38"/>
  <c r="L27" i="38" s="1"/>
  <c r="G27" i="45"/>
  <c r="L27" i="45" s="1"/>
  <c r="G27" i="50"/>
  <c r="L27" i="50" s="1"/>
  <c r="G27" i="51"/>
  <c r="L27" i="51" s="1"/>
  <c r="G27" i="54"/>
  <c r="L27" i="54" s="1"/>
  <c r="L27" i="58"/>
  <c r="G27" i="59"/>
  <c r="L27" i="59" s="1"/>
  <c r="G27" i="74"/>
  <c r="L27" i="74" s="1"/>
  <c r="G27" i="60"/>
  <c r="L27" i="60" s="1"/>
  <c r="G27" i="61"/>
  <c r="G27" i="63"/>
  <c r="L27" i="63" s="1"/>
  <c r="G27" i="75"/>
  <c r="L27" i="75" s="1"/>
  <c r="G27" i="62"/>
  <c r="L27" i="62" s="1"/>
  <c r="L27" i="64"/>
  <c r="G27" i="65"/>
  <c r="L27" i="65" s="1"/>
  <c r="G27" i="66"/>
  <c r="L27" i="66" s="1"/>
  <c r="G27" i="67"/>
  <c r="L27" i="67" s="1"/>
  <c r="G27" i="20"/>
  <c r="L27" i="20" s="1"/>
  <c r="G27" i="21"/>
  <c r="L27" i="21" s="1"/>
  <c r="G27" i="22"/>
  <c r="L27" i="22" s="1"/>
  <c r="G27" i="23"/>
  <c r="L27" i="23" s="1"/>
  <c r="G27" i="24"/>
  <c r="L27" i="24" s="1"/>
  <c r="G27" i="25"/>
  <c r="L27" i="25" s="1"/>
  <c r="G27" i="26"/>
  <c r="L27" i="26" s="1"/>
  <c r="G27" i="27"/>
  <c r="L27" i="27" s="1"/>
  <c r="G27" i="28"/>
  <c r="L27" i="28" s="1"/>
  <c r="G27" i="29"/>
  <c r="L27" i="29" s="1"/>
  <c r="G27" i="30"/>
  <c r="L27" i="30" s="1"/>
  <c r="G27" i="31"/>
  <c r="L27" i="31" s="1"/>
  <c r="G27" i="33"/>
  <c r="L27" i="33" s="1"/>
  <c r="L27" i="35"/>
  <c r="G27" i="13"/>
  <c r="L27" i="13" s="1"/>
  <c r="G27" i="47"/>
  <c r="L27" i="47" s="1"/>
  <c r="G27" i="57"/>
  <c r="L27" i="57" s="1"/>
  <c r="G27" i="32"/>
  <c r="L27" i="32" s="1"/>
  <c r="G27" i="34"/>
  <c r="L27" i="34" s="1"/>
  <c r="G27" i="12"/>
  <c r="L27" i="12" s="1"/>
  <c r="G27" i="37"/>
  <c r="L27" i="37" s="1"/>
  <c r="G27" i="46"/>
  <c r="L27" i="46" s="1"/>
  <c r="G27" i="43"/>
  <c r="G27" i="53"/>
  <c r="L27" i="53" s="1"/>
  <c r="G27" i="41"/>
  <c r="L27" i="41" s="1"/>
  <c r="G27" i="42"/>
  <c r="L27" i="42" s="1"/>
  <c r="G27" i="44"/>
  <c r="L27" i="44" s="1"/>
  <c r="G27" i="48"/>
  <c r="L27" i="48" s="1"/>
  <c r="G27" i="52"/>
  <c r="L27" i="52" s="1"/>
  <c r="G27" i="14"/>
  <c r="L27" i="14" s="1"/>
  <c r="G27" i="17"/>
  <c r="L27" i="17" s="1"/>
  <c r="G27" i="55"/>
  <c r="L27" i="55" s="1"/>
  <c r="G27" i="56"/>
  <c r="L27" i="56" s="1"/>
  <c r="G18" i="15"/>
  <c r="L18" i="15" s="1"/>
  <c r="H18" i="15"/>
  <c r="M18" i="15" s="1"/>
  <c r="G19" i="15"/>
  <c r="L19" i="15" s="1"/>
  <c r="H19" i="15"/>
  <c r="M19" i="15" s="1"/>
  <c r="G20" i="15"/>
  <c r="L20" i="15" s="1"/>
  <c r="H20" i="15"/>
  <c r="M20" i="15" s="1"/>
  <c r="G21" i="15"/>
  <c r="H21" i="15"/>
  <c r="G22" i="15"/>
  <c r="H22" i="15"/>
  <c r="G23" i="15"/>
  <c r="H23" i="15"/>
  <c r="G24" i="15"/>
  <c r="H24" i="15"/>
  <c r="G25" i="15"/>
  <c r="H25" i="15"/>
  <c r="G26" i="15"/>
  <c r="H26" i="15"/>
  <c r="G18" i="16"/>
  <c r="L18" i="16" s="1"/>
  <c r="H18" i="16"/>
  <c r="M18" i="16" s="1"/>
  <c r="G19" i="16"/>
  <c r="L19" i="16" s="1"/>
  <c r="H19" i="16"/>
  <c r="M19" i="16" s="1"/>
  <c r="G20" i="16"/>
  <c r="L20" i="16" s="1"/>
  <c r="H20" i="16"/>
  <c r="M20" i="16" s="1"/>
  <c r="G21" i="16"/>
  <c r="H21" i="16"/>
  <c r="G22" i="16"/>
  <c r="H22" i="16"/>
  <c r="G23" i="16"/>
  <c r="H23" i="16"/>
  <c r="G24" i="16"/>
  <c r="H24" i="16"/>
  <c r="G25" i="16"/>
  <c r="H25" i="16"/>
  <c r="G26" i="16"/>
  <c r="H26" i="16"/>
  <c r="G18" i="40"/>
  <c r="L18" i="40" s="1"/>
  <c r="H18" i="40"/>
  <c r="G19" i="40"/>
  <c r="L19" i="40" s="1"/>
  <c r="H19" i="40"/>
  <c r="G20" i="40"/>
  <c r="L20" i="40" s="1"/>
  <c r="H20" i="40"/>
  <c r="G21" i="40"/>
  <c r="H21" i="40"/>
  <c r="G22" i="40"/>
  <c r="H22" i="40"/>
  <c r="G23" i="40"/>
  <c r="H23" i="40"/>
  <c r="G24" i="40"/>
  <c r="H24" i="40"/>
  <c r="G25" i="40"/>
  <c r="H25" i="40"/>
  <c r="G26" i="40"/>
  <c r="H26" i="40"/>
  <c r="G18" i="36"/>
  <c r="L18" i="36" s="1"/>
  <c r="H18" i="36"/>
  <c r="M18" i="36" s="1"/>
  <c r="G19" i="36"/>
  <c r="L19" i="36" s="1"/>
  <c r="H19" i="36"/>
  <c r="M19" i="36" s="1"/>
  <c r="G20" i="36"/>
  <c r="L20" i="36" s="1"/>
  <c r="H20" i="36"/>
  <c r="M20" i="36" s="1"/>
  <c r="G21" i="36"/>
  <c r="H21" i="36"/>
  <c r="G22" i="36"/>
  <c r="H22" i="36"/>
  <c r="G23" i="36"/>
  <c r="H23" i="36"/>
  <c r="G24" i="36"/>
  <c r="H24" i="36"/>
  <c r="G25" i="36"/>
  <c r="H25" i="36"/>
  <c r="G26" i="36"/>
  <c r="H26" i="36"/>
  <c r="G18" i="38"/>
  <c r="L18" i="38" s="1"/>
  <c r="H18" i="38"/>
  <c r="M18" i="38" s="1"/>
  <c r="G19" i="38"/>
  <c r="L19" i="38" s="1"/>
  <c r="H19" i="38"/>
  <c r="M19" i="38" s="1"/>
  <c r="G20" i="38"/>
  <c r="L20" i="38" s="1"/>
  <c r="H20" i="38"/>
  <c r="M20" i="38" s="1"/>
  <c r="G21" i="38"/>
  <c r="H21" i="38"/>
  <c r="G22" i="38"/>
  <c r="H22" i="38"/>
  <c r="G23" i="38"/>
  <c r="H23" i="38"/>
  <c r="G24" i="38"/>
  <c r="H24" i="38"/>
  <c r="G25" i="38"/>
  <c r="H25" i="38"/>
  <c r="G26" i="38"/>
  <c r="H26" i="38"/>
  <c r="G18" i="45"/>
  <c r="L18" i="45" s="1"/>
  <c r="H18" i="45"/>
  <c r="M18" i="45" s="1"/>
  <c r="G19" i="45"/>
  <c r="L19" i="45" s="1"/>
  <c r="H19" i="45"/>
  <c r="M19" i="45" s="1"/>
  <c r="G20" i="45"/>
  <c r="L20" i="45" s="1"/>
  <c r="H20" i="45"/>
  <c r="M20" i="45" s="1"/>
  <c r="G21" i="45"/>
  <c r="H21" i="45"/>
  <c r="G22" i="45"/>
  <c r="H22" i="45"/>
  <c r="G23" i="45"/>
  <c r="H23" i="45"/>
  <c r="G24" i="45"/>
  <c r="H24" i="45"/>
  <c r="G25" i="45"/>
  <c r="H25" i="45"/>
  <c r="G26" i="45"/>
  <c r="H26" i="45"/>
  <c r="G18" i="50"/>
  <c r="L18" i="50" s="1"/>
  <c r="H18" i="50"/>
  <c r="M18" i="50" s="1"/>
  <c r="G19" i="50"/>
  <c r="L19" i="50" s="1"/>
  <c r="H19" i="50"/>
  <c r="M19" i="50" s="1"/>
  <c r="G20" i="50"/>
  <c r="L20" i="50" s="1"/>
  <c r="H20" i="50"/>
  <c r="M20" i="50" s="1"/>
  <c r="G21" i="50"/>
  <c r="H21" i="50"/>
  <c r="G22" i="50"/>
  <c r="H22" i="50"/>
  <c r="G23" i="50"/>
  <c r="H23" i="50"/>
  <c r="G24" i="50"/>
  <c r="H24" i="50"/>
  <c r="G25" i="50"/>
  <c r="H25" i="50"/>
  <c r="G26" i="50"/>
  <c r="H26" i="50"/>
  <c r="G18" i="51"/>
  <c r="L18" i="51" s="1"/>
  <c r="H18" i="51"/>
  <c r="M18" i="51" s="1"/>
  <c r="G19" i="51"/>
  <c r="L19" i="51" s="1"/>
  <c r="H19" i="51"/>
  <c r="M19" i="51" s="1"/>
  <c r="G20" i="51"/>
  <c r="L20" i="51" s="1"/>
  <c r="H20" i="51"/>
  <c r="M20" i="51" s="1"/>
  <c r="G21" i="51"/>
  <c r="H21" i="51"/>
  <c r="G22" i="51"/>
  <c r="H22" i="51"/>
  <c r="G23" i="51"/>
  <c r="H23" i="51"/>
  <c r="G24" i="51"/>
  <c r="H24" i="51"/>
  <c r="G25" i="51"/>
  <c r="H25" i="51"/>
  <c r="G26" i="51"/>
  <c r="H26" i="51"/>
  <c r="G18" i="54"/>
  <c r="L18" i="54" s="1"/>
  <c r="H18" i="54"/>
  <c r="M18" i="54" s="1"/>
  <c r="G19" i="54"/>
  <c r="L19" i="54" s="1"/>
  <c r="H19" i="54"/>
  <c r="M19" i="54" s="1"/>
  <c r="G20" i="54"/>
  <c r="L20" i="54" s="1"/>
  <c r="H20" i="54"/>
  <c r="M20" i="54" s="1"/>
  <c r="G21" i="54"/>
  <c r="H21" i="54"/>
  <c r="G22" i="54"/>
  <c r="H22" i="54"/>
  <c r="G23" i="54"/>
  <c r="H23" i="54"/>
  <c r="G24" i="54"/>
  <c r="H24" i="54"/>
  <c r="G25" i="54"/>
  <c r="H25" i="54"/>
  <c r="G26" i="54"/>
  <c r="H26" i="54"/>
  <c r="L18" i="58"/>
  <c r="H18" i="58"/>
  <c r="M18" i="58" s="1"/>
  <c r="L19" i="58"/>
  <c r="H19" i="58"/>
  <c r="M19" i="58" s="1"/>
  <c r="L20" i="58"/>
  <c r="H20" i="58"/>
  <c r="M20" i="58" s="1"/>
  <c r="H21" i="58"/>
  <c r="H22" i="58"/>
  <c r="H23" i="58"/>
  <c r="H24" i="58"/>
  <c r="H25" i="58"/>
  <c r="H26" i="58"/>
  <c r="G18" i="59"/>
  <c r="H18" i="59"/>
  <c r="M18" i="59" s="1"/>
  <c r="G19" i="59"/>
  <c r="H19" i="59"/>
  <c r="M19" i="59" s="1"/>
  <c r="G20" i="59"/>
  <c r="H20" i="59"/>
  <c r="M20" i="59" s="1"/>
  <c r="G21" i="59"/>
  <c r="H21" i="59"/>
  <c r="G22" i="59"/>
  <c r="H22" i="59"/>
  <c r="G23" i="59"/>
  <c r="H23" i="59"/>
  <c r="G24" i="59"/>
  <c r="H24" i="59"/>
  <c r="G25" i="59"/>
  <c r="H25" i="59"/>
  <c r="G26" i="59"/>
  <c r="H26" i="59"/>
  <c r="G18" i="74"/>
  <c r="L18" i="74" s="1"/>
  <c r="H18" i="74"/>
  <c r="M18" i="74" s="1"/>
  <c r="G19" i="74"/>
  <c r="L19" i="74" s="1"/>
  <c r="H19" i="74"/>
  <c r="M19" i="74" s="1"/>
  <c r="G20" i="74"/>
  <c r="L20" i="74" s="1"/>
  <c r="H20" i="74"/>
  <c r="M20" i="74" s="1"/>
  <c r="G21" i="74"/>
  <c r="H21" i="74"/>
  <c r="G22" i="74"/>
  <c r="H22" i="74"/>
  <c r="G23" i="74"/>
  <c r="H23" i="74"/>
  <c r="G24" i="74"/>
  <c r="H24" i="74"/>
  <c r="G25" i="74"/>
  <c r="H25" i="74"/>
  <c r="G26" i="74"/>
  <c r="H26" i="74"/>
  <c r="G18" i="60"/>
  <c r="L18" i="60" s="1"/>
  <c r="H18" i="60"/>
  <c r="M18" i="60" s="1"/>
  <c r="G19" i="60"/>
  <c r="L19" i="60" s="1"/>
  <c r="H19" i="60"/>
  <c r="M19" i="60" s="1"/>
  <c r="G20" i="60"/>
  <c r="L20" i="60" s="1"/>
  <c r="H20" i="60"/>
  <c r="M20" i="60" s="1"/>
  <c r="G21" i="60"/>
  <c r="H21" i="60"/>
  <c r="G22" i="60"/>
  <c r="H22" i="60"/>
  <c r="G23" i="60"/>
  <c r="H23" i="60"/>
  <c r="G24" i="60"/>
  <c r="H24" i="60"/>
  <c r="G25" i="60"/>
  <c r="H25" i="60"/>
  <c r="G26" i="60"/>
  <c r="H26" i="60"/>
  <c r="G18" i="61"/>
  <c r="L18" i="61" s="1"/>
  <c r="H18" i="61"/>
  <c r="M18" i="61" s="1"/>
  <c r="G19" i="61"/>
  <c r="L19" i="61" s="1"/>
  <c r="H19" i="61"/>
  <c r="M19" i="61" s="1"/>
  <c r="G20" i="61"/>
  <c r="L20" i="61" s="1"/>
  <c r="H20" i="61"/>
  <c r="M20" i="61" s="1"/>
  <c r="G21" i="61"/>
  <c r="H21" i="61"/>
  <c r="G22" i="61"/>
  <c r="H22" i="61"/>
  <c r="G23" i="61"/>
  <c r="H23" i="61"/>
  <c r="G24" i="61"/>
  <c r="H24" i="61"/>
  <c r="G25" i="61"/>
  <c r="H25" i="61"/>
  <c r="G26" i="61"/>
  <c r="H26" i="61"/>
  <c r="G18" i="63"/>
  <c r="L18" i="63" s="1"/>
  <c r="H18" i="63"/>
  <c r="M18" i="63" s="1"/>
  <c r="G19" i="63"/>
  <c r="L19" i="63" s="1"/>
  <c r="H19" i="63"/>
  <c r="M19" i="63" s="1"/>
  <c r="G20" i="63"/>
  <c r="L20" i="63" s="1"/>
  <c r="H20" i="63"/>
  <c r="M20" i="63" s="1"/>
  <c r="G21" i="63"/>
  <c r="H21" i="63"/>
  <c r="G22" i="63"/>
  <c r="H22" i="63"/>
  <c r="G23" i="63"/>
  <c r="H23" i="63"/>
  <c r="G24" i="63"/>
  <c r="H24" i="63"/>
  <c r="G25" i="63"/>
  <c r="H25" i="63"/>
  <c r="G26" i="63"/>
  <c r="H26" i="63"/>
  <c r="G18" i="75"/>
  <c r="L18" i="75" s="1"/>
  <c r="H18" i="75"/>
  <c r="M18" i="75" s="1"/>
  <c r="G19" i="75"/>
  <c r="L19" i="75" s="1"/>
  <c r="H19" i="75"/>
  <c r="M19" i="75" s="1"/>
  <c r="G20" i="75"/>
  <c r="L20" i="75" s="1"/>
  <c r="H20" i="75"/>
  <c r="M20" i="75" s="1"/>
  <c r="G21" i="75"/>
  <c r="H21" i="75"/>
  <c r="G22" i="75"/>
  <c r="H22" i="75"/>
  <c r="G23" i="75"/>
  <c r="H23" i="75"/>
  <c r="G24" i="75"/>
  <c r="H24" i="75"/>
  <c r="G25" i="75"/>
  <c r="H25" i="75"/>
  <c r="G26" i="75"/>
  <c r="H26" i="75"/>
  <c r="G18" i="62"/>
  <c r="L18" i="62" s="1"/>
  <c r="H18" i="62"/>
  <c r="G19" i="62"/>
  <c r="L19" i="62" s="1"/>
  <c r="H19" i="62"/>
  <c r="G20" i="62"/>
  <c r="L20" i="62" s="1"/>
  <c r="H20" i="62"/>
  <c r="G21" i="62"/>
  <c r="H21" i="62"/>
  <c r="G22" i="62"/>
  <c r="H22" i="62"/>
  <c r="G23" i="62"/>
  <c r="H23" i="62"/>
  <c r="G24" i="62"/>
  <c r="H24" i="62"/>
  <c r="G25" i="62"/>
  <c r="H25" i="62"/>
  <c r="G26" i="62"/>
  <c r="H26" i="62"/>
  <c r="L18" i="64"/>
  <c r="H18" i="64"/>
  <c r="L19" i="64"/>
  <c r="H19" i="64"/>
  <c r="L20" i="64"/>
  <c r="H20" i="64"/>
  <c r="H21" i="64"/>
  <c r="H22" i="64"/>
  <c r="G23" i="64"/>
  <c r="H23" i="64"/>
  <c r="H24" i="64"/>
  <c r="H25" i="64"/>
  <c r="H26" i="64"/>
  <c r="G18" i="65"/>
  <c r="L18" i="65" s="1"/>
  <c r="H18" i="65"/>
  <c r="G19" i="65"/>
  <c r="L19" i="65" s="1"/>
  <c r="H19" i="65"/>
  <c r="G20" i="65"/>
  <c r="L20" i="65" s="1"/>
  <c r="H20" i="65"/>
  <c r="G21" i="65"/>
  <c r="H21" i="65"/>
  <c r="G22" i="65"/>
  <c r="H22" i="65"/>
  <c r="G23" i="65"/>
  <c r="H23" i="65"/>
  <c r="G24" i="65"/>
  <c r="H24" i="65"/>
  <c r="G25" i="65"/>
  <c r="H25" i="65"/>
  <c r="G26" i="65"/>
  <c r="H26" i="65"/>
  <c r="G18" i="66"/>
  <c r="L18" i="66" s="1"/>
  <c r="H18" i="66"/>
  <c r="G19" i="66"/>
  <c r="L19" i="66" s="1"/>
  <c r="H19" i="66"/>
  <c r="G20" i="66"/>
  <c r="L20" i="66" s="1"/>
  <c r="H20" i="66"/>
  <c r="G21" i="66"/>
  <c r="H21" i="66"/>
  <c r="G22" i="66"/>
  <c r="H22" i="66"/>
  <c r="G23" i="66"/>
  <c r="H23" i="66"/>
  <c r="G24" i="66"/>
  <c r="H24" i="66"/>
  <c r="G25" i="66"/>
  <c r="H25" i="66"/>
  <c r="G26" i="66"/>
  <c r="H26" i="66"/>
  <c r="G18" i="67"/>
  <c r="L18" i="67" s="1"/>
  <c r="H18" i="67"/>
  <c r="G19" i="67"/>
  <c r="L19" i="67" s="1"/>
  <c r="H19" i="67"/>
  <c r="G20" i="67"/>
  <c r="L20" i="67" s="1"/>
  <c r="H20" i="67"/>
  <c r="G21" i="67"/>
  <c r="H21" i="67"/>
  <c r="G22" i="67"/>
  <c r="H22" i="67"/>
  <c r="G23" i="67"/>
  <c r="H23" i="67"/>
  <c r="G24" i="67"/>
  <c r="H24" i="67"/>
  <c r="G25" i="67"/>
  <c r="H25" i="67"/>
  <c r="G26" i="67"/>
  <c r="H26" i="67"/>
  <c r="G18" i="20"/>
  <c r="L18" i="20" s="1"/>
  <c r="H18" i="20"/>
  <c r="G19" i="20"/>
  <c r="L19" i="20" s="1"/>
  <c r="H19" i="20"/>
  <c r="G20" i="20"/>
  <c r="L20" i="20" s="1"/>
  <c r="H20" i="20"/>
  <c r="G21" i="20"/>
  <c r="H21" i="20"/>
  <c r="G22" i="20"/>
  <c r="H22" i="20"/>
  <c r="G23" i="20"/>
  <c r="H23" i="20"/>
  <c r="G24" i="20"/>
  <c r="H24" i="20"/>
  <c r="G25" i="20"/>
  <c r="H25" i="20"/>
  <c r="G26" i="20"/>
  <c r="H26" i="20"/>
  <c r="G18" i="21"/>
  <c r="L18" i="21" s="1"/>
  <c r="H18" i="21"/>
  <c r="G19" i="21"/>
  <c r="L19" i="21" s="1"/>
  <c r="H19" i="21"/>
  <c r="G20" i="21"/>
  <c r="L20" i="21" s="1"/>
  <c r="H20" i="21"/>
  <c r="G21" i="21"/>
  <c r="H21" i="21"/>
  <c r="G22" i="21"/>
  <c r="H22" i="21"/>
  <c r="G23" i="21"/>
  <c r="H23" i="21"/>
  <c r="G24" i="21"/>
  <c r="H24" i="21"/>
  <c r="G25" i="21"/>
  <c r="H25" i="21"/>
  <c r="G26" i="21"/>
  <c r="H26" i="21"/>
  <c r="G18" i="22"/>
  <c r="L18" i="22" s="1"/>
  <c r="H18" i="22"/>
  <c r="G19" i="22"/>
  <c r="L19" i="22" s="1"/>
  <c r="H19" i="22"/>
  <c r="G20" i="22"/>
  <c r="L20" i="22" s="1"/>
  <c r="H20" i="22"/>
  <c r="G21" i="22"/>
  <c r="H21" i="22"/>
  <c r="G22" i="22"/>
  <c r="H22" i="22"/>
  <c r="G23" i="22"/>
  <c r="H23" i="22"/>
  <c r="G24" i="22"/>
  <c r="H24" i="22"/>
  <c r="G25" i="22"/>
  <c r="H25" i="22"/>
  <c r="G26" i="22"/>
  <c r="H26" i="22"/>
  <c r="G18" i="23"/>
  <c r="H18" i="23"/>
  <c r="G19" i="23"/>
  <c r="H19" i="23"/>
  <c r="G20" i="23"/>
  <c r="H20" i="23"/>
  <c r="G21" i="23"/>
  <c r="H21" i="23"/>
  <c r="G22" i="23"/>
  <c r="H22" i="23"/>
  <c r="G23" i="23"/>
  <c r="H23" i="23"/>
  <c r="G24" i="23"/>
  <c r="H24" i="23"/>
  <c r="G25" i="23"/>
  <c r="H25" i="23"/>
  <c r="G26" i="23"/>
  <c r="H26" i="23"/>
  <c r="G18" i="24"/>
  <c r="L18" i="24" s="1"/>
  <c r="H18" i="24"/>
  <c r="G19" i="24"/>
  <c r="L19" i="24" s="1"/>
  <c r="H19" i="24"/>
  <c r="G20" i="24"/>
  <c r="L20" i="24" s="1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18" i="25"/>
  <c r="L18" i="25" s="1"/>
  <c r="H18" i="25"/>
  <c r="G19" i="25"/>
  <c r="L19" i="25" s="1"/>
  <c r="H19" i="25"/>
  <c r="G20" i="25"/>
  <c r="L20" i="25" s="1"/>
  <c r="H20" i="25"/>
  <c r="G21" i="25"/>
  <c r="H21" i="25"/>
  <c r="G22" i="25"/>
  <c r="H22" i="25"/>
  <c r="G23" i="25"/>
  <c r="H23" i="25"/>
  <c r="G24" i="25"/>
  <c r="H24" i="25"/>
  <c r="G25" i="25"/>
  <c r="H25" i="25"/>
  <c r="G26" i="25"/>
  <c r="H26" i="25"/>
  <c r="G18" i="26"/>
  <c r="L18" i="26" s="1"/>
  <c r="H18" i="26"/>
  <c r="G19" i="26"/>
  <c r="L19" i="26" s="1"/>
  <c r="H19" i="26"/>
  <c r="G20" i="26"/>
  <c r="L20" i="26" s="1"/>
  <c r="H20" i="26"/>
  <c r="G21" i="26"/>
  <c r="H21" i="26"/>
  <c r="G22" i="26"/>
  <c r="H22" i="26"/>
  <c r="G23" i="26"/>
  <c r="H23" i="26"/>
  <c r="G24" i="26"/>
  <c r="H24" i="26"/>
  <c r="G25" i="26"/>
  <c r="H25" i="26"/>
  <c r="G26" i="26"/>
  <c r="H26" i="26"/>
  <c r="G18" i="27"/>
  <c r="L18" i="27" s="1"/>
  <c r="H18" i="27"/>
  <c r="G19" i="27"/>
  <c r="L19" i="27" s="1"/>
  <c r="H19" i="27"/>
  <c r="G20" i="27"/>
  <c r="L20" i="27" s="1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18" i="28"/>
  <c r="L18" i="28" s="1"/>
  <c r="H18" i="28"/>
  <c r="G19" i="28"/>
  <c r="L19" i="28" s="1"/>
  <c r="H19" i="28"/>
  <c r="G20" i="28"/>
  <c r="L20" i="28" s="1"/>
  <c r="H20" i="28"/>
  <c r="G21" i="28"/>
  <c r="H21" i="28"/>
  <c r="G22" i="28"/>
  <c r="H22" i="28"/>
  <c r="G23" i="28"/>
  <c r="H23" i="28"/>
  <c r="G24" i="28"/>
  <c r="H24" i="28"/>
  <c r="G25" i="28"/>
  <c r="H25" i="28"/>
  <c r="G26" i="28"/>
  <c r="H26" i="28"/>
  <c r="G18" i="29"/>
  <c r="L18" i="29" s="1"/>
  <c r="H18" i="29"/>
  <c r="G19" i="29"/>
  <c r="L19" i="29" s="1"/>
  <c r="H19" i="29"/>
  <c r="G20" i="29"/>
  <c r="L20" i="29" s="1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18" i="30"/>
  <c r="L18" i="30" s="1"/>
  <c r="H18" i="30"/>
  <c r="G19" i="30"/>
  <c r="L19" i="30" s="1"/>
  <c r="H19" i="30"/>
  <c r="G20" i="30"/>
  <c r="L20" i="30" s="1"/>
  <c r="H20" i="30"/>
  <c r="G21" i="30"/>
  <c r="H21" i="30"/>
  <c r="G22" i="30"/>
  <c r="H22" i="30"/>
  <c r="G23" i="30"/>
  <c r="H23" i="30"/>
  <c r="G24" i="30"/>
  <c r="H24" i="30"/>
  <c r="G25" i="30"/>
  <c r="H25" i="30"/>
  <c r="G26" i="30"/>
  <c r="H26" i="30"/>
  <c r="G18" i="31"/>
  <c r="L18" i="31" s="1"/>
  <c r="H18" i="31"/>
  <c r="G19" i="31"/>
  <c r="L19" i="31" s="1"/>
  <c r="H19" i="31"/>
  <c r="G20" i="31"/>
  <c r="L20" i="31" s="1"/>
  <c r="H20" i="31"/>
  <c r="G21" i="31"/>
  <c r="H21" i="31"/>
  <c r="G22" i="31"/>
  <c r="H22" i="31"/>
  <c r="G23" i="31"/>
  <c r="H23" i="31"/>
  <c r="G24" i="31"/>
  <c r="H24" i="31"/>
  <c r="G25" i="31"/>
  <c r="H25" i="31"/>
  <c r="G26" i="31"/>
  <c r="H26" i="31"/>
  <c r="G18" i="33"/>
  <c r="L18" i="33" s="1"/>
  <c r="H18" i="33"/>
  <c r="G19" i="33"/>
  <c r="L19" i="33" s="1"/>
  <c r="H19" i="33"/>
  <c r="G20" i="33"/>
  <c r="L20" i="33" s="1"/>
  <c r="H20" i="33"/>
  <c r="G21" i="33"/>
  <c r="H21" i="33"/>
  <c r="G22" i="33"/>
  <c r="H22" i="33"/>
  <c r="G23" i="33"/>
  <c r="H23" i="33"/>
  <c r="G24" i="33"/>
  <c r="H24" i="33"/>
  <c r="G25" i="33"/>
  <c r="H25" i="33"/>
  <c r="G26" i="33"/>
  <c r="H26" i="33"/>
  <c r="L18" i="35"/>
  <c r="H18" i="35"/>
  <c r="L19" i="35"/>
  <c r="H19" i="35"/>
  <c r="L20" i="35"/>
  <c r="H20" i="35"/>
  <c r="H21" i="35"/>
  <c r="H22" i="35"/>
  <c r="H23" i="35"/>
  <c r="H24" i="35"/>
  <c r="H25" i="35"/>
  <c r="H26" i="35"/>
  <c r="G18" i="13"/>
  <c r="L18" i="13" s="1"/>
  <c r="H18" i="13"/>
  <c r="G19" i="13"/>
  <c r="L19" i="13" s="1"/>
  <c r="H19" i="13"/>
  <c r="G20" i="13"/>
  <c r="L20" i="13" s="1"/>
  <c r="H20" i="13"/>
  <c r="G21" i="13"/>
  <c r="H21" i="13"/>
  <c r="G22" i="13"/>
  <c r="H22" i="13"/>
  <c r="G23" i="13"/>
  <c r="H23" i="13"/>
  <c r="G24" i="13"/>
  <c r="H24" i="13"/>
  <c r="G25" i="13"/>
  <c r="H25" i="13"/>
  <c r="G26" i="13"/>
  <c r="H26" i="13"/>
  <c r="G18" i="47"/>
  <c r="L18" i="47" s="1"/>
  <c r="H18" i="47"/>
  <c r="G19" i="47"/>
  <c r="L19" i="47" s="1"/>
  <c r="H19" i="47"/>
  <c r="G20" i="47"/>
  <c r="L20" i="47" s="1"/>
  <c r="H20" i="47"/>
  <c r="G21" i="47"/>
  <c r="H21" i="47"/>
  <c r="G22" i="47"/>
  <c r="H22" i="47"/>
  <c r="G23" i="47"/>
  <c r="H23" i="47"/>
  <c r="G24" i="47"/>
  <c r="H24" i="47"/>
  <c r="G25" i="47"/>
  <c r="H25" i="47"/>
  <c r="G26" i="47"/>
  <c r="H26" i="47"/>
  <c r="G18" i="57"/>
  <c r="L18" i="57" s="1"/>
  <c r="H18" i="57"/>
  <c r="G19" i="57"/>
  <c r="L19" i="57" s="1"/>
  <c r="H19" i="57"/>
  <c r="G20" i="57"/>
  <c r="L20" i="57" s="1"/>
  <c r="H20" i="57"/>
  <c r="G21" i="57"/>
  <c r="H21" i="57"/>
  <c r="G22" i="57"/>
  <c r="H22" i="57"/>
  <c r="G23" i="57"/>
  <c r="H23" i="57"/>
  <c r="G24" i="57"/>
  <c r="H24" i="57"/>
  <c r="G25" i="57"/>
  <c r="H25" i="57"/>
  <c r="G26" i="57"/>
  <c r="H26" i="57"/>
  <c r="G18" i="32"/>
  <c r="L18" i="32" s="1"/>
  <c r="H18" i="32"/>
  <c r="G19" i="32"/>
  <c r="L19" i="32" s="1"/>
  <c r="H19" i="32"/>
  <c r="G20" i="32"/>
  <c r="L20" i="32" s="1"/>
  <c r="H20" i="32"/>
  <c r="G21" i="32"/>
  <c r="H21" i="32"/>
  <c r="G22" i="32"/>
  <c r="H22" i="32"/>
  <c r="G23" i="32"/>
  <c r="H23" i="32"/>
  <c r="G24" i="32"/>
  <c r="H24" i="32"/>
  <c r="G25" i="32"/>
  <c r="H25" i="32"/>
  <c r="G26" i="32"/>
  <c r="H26" i="32"/>
  <c r="G18" i="34"/>
  <c r="L18" i="34" s="1"/>
  <c r="H18" i="34"/>
  <c r="G19" i="34"/>
  <c r="L19" i="34" s="1"/>
  <c r="H19" i="34"/>
  <c r="G20" i="34"/>
  <c r="L20" i="34" s="1"/>
  <c r="H20" i="34"/>
  <c r="G21" i="34"/>
  <c r="H21" i="34"/>
  <c r="G22" i="34"/>
  <c r="H22" i="34"/>
  <c r="G23" i="34"/>
  <c r="H23" i="34"/>
  <c r="G24" i="34"/>
  <c r="H24" i="34"/>
  <c r="G25" i="34"/>
  <c r="H25" i="34"/>
  <c r="G26" i="34"/>
  <c r="H26" i="34"/>
  <c r="G18" i="12"/>
  <c r="L18" i="12" s="1"/>
  <c r="H18" i="12"/>
  <c r="G19" i="12"/>
  <c r="L19" i="12" s="1"/>
  <c r="H19" i="12"/>
  <c r="G20" i="12"/>
  <c r="L20" i="12" s="1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18" i="37"/>
  <c r="L18" i="37" s="1"/>
  <c r="H18" i="37"/>
  <c r="G19" i="37"/>
  <c r="L19" i="37" s="1"/>
  <c r="H19" i="37"/>
  <c r="G20" i="37"/>
  <c r="L20" i="37" s="1"/>
  <c r="H20" i="37"/>
  <c r="G21" i="37"/>
  <c r="H21" i="37"/>
  <c r="G22" i="37"/>
  <c r="H22" i="37"/>
  <c r="G23" i="37"/>
  <c r="H23" i="37"/>
  <c r="G24" i="37"/>
  <c r="H24" i="37"/>
  <c r="G25" i="37"/>
  <c r="H25" i="37"/>
  <c r="G26" i="37"/>
  <c r="H26" i="37"/>
  <c r="G18" i="46"/>
  <c r="L18" i="46" s="1"/>
  <c r="H18" i="46"/>
  <c r="G19" i="46"/>
  <c r="L19" i="46" s="1"/>
  <c r="H19" i="46"/>
  <c r="G20" i="46"/>
  <c r="L20" i="46" s="1"/>
  <c r="H20" i="46"/>
  <c r="G21" i="46"/>
  <c r="H21" i="46"/>
  <c r="G22" i="46"/>
  <c r="H22" i="46"/>
  <c r="G23" i="46"/>
  <c r="H23" i="46"/>
  <c r="G24" i="46"/>
  <c r="H24" i="46"/>
  <c r="G25" i="46"/>
  <c r="H25" i="46"/>
  <c r="G26" i="46"/>
  <c r="H26" i="46"/>
  <c r="G18" i="43"/>
  <c r="L18" i="43" s="1"/>
  <c r="H18" i="43"/>
  <c r="G19" i="43"/>
  <c r="L19" i="43" s="1"/>
  <c r="H19" i="43"/>
  <c r="G20" i="43"/>
  <c r="L20" i="43" s="1"/>
  <c r="H20" i="43"/>
  <c r="G21" i="43"/>
  <c r="H21" i="43"/>
  <c r="G22" i="43"/>
  <c r="H22" i="43"/>
  <c r="G23" i="43"/>
  <c r="H23" i="43"/>
  <c r="G24" i="43"/>
  <c r="H24" i="43"/>
  <c r="G25" i="43"/>
  <c r="H25" i="43"/>
  <c r="G26" i="43"/>
  <c r="H26" i="43"/>
  <c r="G18" i="53"/>
  <c r="L18" i="53" s="1"/>
  <c r="H18" i="53"/>
  <c r="G19" i="53"/>
  <c r="L19" i="53" s="1"/>
  <c r="H19" i="53"/>
  <c r="G20" i="53"/>
  <c r="L20" i="53" s="1"/>
  <c r="H20" i="53"/>
  <c r="G21" i="53"/>
  <c r="H21" i="53"/>
  <c r="G22" i="53"/>
  <c r="H22" i="53"/>
  <c r="G23" i="53"/>
  <c r="H23" i="53"/>
  <c r="G24" i="53"/>
  <c r="H24" i="53"/>
  <c r="G25" i="53"/>
  <c r="H25" i="53"/>
  <c r="G26" i="53"/>
  <c r="H26" i="53"/>
  <c r="G18" i="41"/>
  <c r="L18" i="41" s="1"/>
  <c r="H18" i="41"/>
  <c r="G19" i="41"/>
  <c r="L19" i="41" s="1"/>
  <c r="H19" i="41"/>
  <c r="G20" i="41"/>
  <c r="L20" i="41" s="1"/>
  <c r="H20" i="41"/>
  <c r="G21" i="41"/>
  <c r="H21" i="41"/>
  <c r="G22" i="41"/>
  <c r="H22" i="41"/>
  <c r="G23" i="41"/>
  <c r="H23" i="41"/>
  <c r="G24" i="41"/>
  <c r="H24" i="41"/>
  <c r="G25" i="41"/>
  <c r="H25" i="41"/>
  <c r="G26" i="41"/>
  <c r="H26" i="41"/>
  <c r="G18" i="42"/>
  <c r="L18" i="42" s="1"/>
  <c r="H18" i="42"/>
  <c r="G19" i="42"/>
  <c r="L19" i="42" s="1"/>
  <c r="H19" i="42"/>
  <c r="G20" i="42"/>
  <c r="L20" i="42" s="1"/>
  <c r="H20" i="42"/>
  <c r="G21" i="42"/>
  <c r="H21" i="42"/>
  <c r="G22" i="42"/>
  <c r="H22" i="42"/>
  <c r="G23" i="42"/>
  <c r="H23" i="42"/>
  <c r="G24" i="42"/>
  <c r="H24" i="42"/>
  <c r="G25" i="42"/>
  <c r="H25" i="42"/>
  <c r="G26" i="42"/>
  <c r="H26" i="42"/>
  <c r="G18" i="44"/>
  <c r="L18" i="44" s="1"/>
  <c r="H18" i="44"/>
  <c r="G19" i="44"/>
  <c r="L19" i="44" s="1"/>
  <c r="H19" i="44"/>
  <c r="G20" i="44"/>
  <c r="L20" i="44" s="1"/>
  <c r="H20" i="44"/>
  <c r="G21" i="44"/>
  <c r="H21" i="44"/>
  <c r="G22" i="44"/>
  <c r="H22" i="44"/>
  <c r="G23" i="44"/>
  <c r="H23" i="44"/>
  <c r="G24" i="44"/>
  <c r="H24" i="44"/>
  <c r="G25" i="44"/>
  <c r="H25" i="44"/>
  <c r="G26" i="44"/>
  <c r="H26" i="44"/>
  <c r="G18" i="48"/>
  <c r="L18" i="48" s="1"/>
  <c r="H18" i="48"/>
  <c r="G19" i="48"/>
  <c r="L19" i="48" s="1"/>
  <c r="H19" i="48"/>
  <c r="G20" i="48"/>
  <c r="L20" i="48" s="1"/>
  <c r="H20" i="48"/>
  <c r="G21" i="48"/>
  <c r="H21" i="48"/>
  <c r="G22" i="48"/>
  <c r="H22" i="48"/>
  <c r="G23" i="48"/>
  <c r="H23" i="48"/>
  <c r="G24" i="48"/>
  <c r="H24" i="48"/>
  <c r="G25" i="48"/>
  <c r="H25" i="48"/>
  <c r="G26" i="48"/>
  <c r="H26" i="48"/>
  <c r="G18" i="52"/>
  <c r="L18" i="52" s="1"/>
  <c r="H18" i="52"/>
  <c r="G19" i="52"/>
  <c r="L19" i="52" s="1"/>
  <c r="H19" i="52"/>
  <c r="G20" i="52"/>
  <c r="L20" i="52" s="1"/>
  <c r="H20" i="52"/>
  <c r="G21" i="52"/>
  <c r="H21" i="52"/>
  <c r="G22" i="52"/>
  <c r="H22" i="52"/>
  <c r="G23" i="52"/>
  <c r="H23" i="52"/>
  <c r="G24" i="52"/>
  <c r="H24" i="52"/>
  <c r="G25" i="52"/>
  <c r="H25" i="52"/>
  <c r="G26" i="52"/>
  <c r="H26" i="52"/>
  <c r="G18" i="14"/>
  <c r="L18" i="14" s="1"/>
  <c r="H18" i="14"/>
  <c r="G19" i="14"/>
  <c r="L19" i="14" s="1"/>
  <c r="H19" i="14"/>
  <c r="G20" i="14"/>
  <c r="L20" i="14" s="1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18" i="17"/>
  <c r="L18" i="17" s="1"/>
  <c r="H18" i="17"/>
  <c r="G19" i="17"/>
  <c r="L19" i="17" s="1"/>
  <c r="H19" i="17"/>
  <c r="G20" i="17"/>
  <c r="L20" i="17" s="1"/>
  <c r="H20" i="17"/>
  <c r="G21" i="17"/>
  <c r="H21" i="17"/>
  <c r="G22" i="17"/>
  <c r="H22" i="17"/>
  <c r="G23" i="17"/>
  <c r="H23" i="17"/>
  <c r="G24" i="17"/>
  <c r="H24" i="17"/>
  <c r="G25" i="17"/>
  <c r="H25" i="17"/>
  <c r="G26" i="17"/>
  <c r="H26" i="17"/>
  <c r="G18" i="55"/>
  <c r="L18" i="55" s="1"/>
  <c r="H18" i="55"/>
  <c r="G19" i="55"/>
  <c r="L19" i="55" s="1"/>
  <c r="H19" i="55"/>
  <c r="G20" i="55"/>
  <c r="L20" i="55" s="1"/>
  <c r="H20" i="55"/>
  <c r="G21" i="55"/>
  <c r="H21" i="55"/>
  <c r="G22" i="55"/>
  <c r="H22" i="55"/>
  <c r="G23" i="55"/>
  <c r="H23" i="55"/>
  <c r="G24" i="55"/>
  <c r="H24" i="55"/>
  <c r="G25" i="55"/>
  <c r="H25" i="55"/>
  <c r="G26" i="55"/>
  <c r="H26" i="55"/>
  <c r="G18" i="56"/>
  <c r="L18" i="56" s="1"/>
  <c r="H18" i="56"/>
  <c r="G19" i="56"/>
  <c r="L19" i="56" s="1"/>
  <c r="H19" i="56"/>
  <c r="G20" i="56"/>
  <c r="L20" i="56" s="1"/>
  <c r="H20" i="56"/>
  <c r="G21" i="56"/>
  <c r="H21" i="56"/>
  <c r="G22" i="56"/>
  <c r="H22" i="56"/>
  <c r="G23" i="56"/>
  <c r="H23" i="56"/>
  <c r="G24" i="56"/>
  <c r="H24" i="56"/>
  <c r="G25" i="56"/>
  <c r="H25" i="56"/>
  <c r="G26" i="56"/>
  <c r="H26" i="56"/>
  <c r="H17" i="15"/>
  <c r="M17" i="15" s="1"/>
  <c r="H17" i="16"/>
  <c r="M17" i="16" s="1"/>
  <c r="H17" i="40"/>
  <c r="H17" i="36"/>
  <c r="M17" i="36" s="1"/>
  <c r="H17" i="38"/>
  <c r="M17" i="38" s="1"/>
  <c r="H17" i="45"/>
  <c r="M17" i="45" s="1"/>
  <c r="H17" i="50"/>
  <c r="M17" i="50" s="1"/>
  <c r="H17" i="51"/>
  <c r="M17" i="51" s="1"/>
  <c r="H17" i="54"/>
  <c r="M17" i="54" s="1"/>
  <c r="H17" i="58"/>
  <c r="M17" i="58" s="1"/>
  <c r="H17" i="59"/>
  <c r="M17" i="59" s="1"/>
  <c r="H17" i="74"/>
  <c r="M17" i="74" s="1"/>
  <c r="H17" i="60"/>
  <c r="M17" i="60" s="1"/>
  <c r="H17" i="61"/>
  <c r="M17" i="61" s="1"/>
  <c r="H17" i="63"/>
  <c r="M17" i="63" s="1"/>
  <c r="H17" i="75"/>
  <c r="M17" i="75" s="1"/>
  <c r="H17" i="62"/>
  <c r="M17" i="62" s="1"/>
  <c r="H17" i="64"/>
  <c r="M17" i="64" s="1"/>
  <c r="H17" i="65"/>
  <c r="M17" i="65" s="1"/>
  <c r="H17" i="66"/>
  <c r="M17" i="66" s="1"/>
  <c r="H17" i="67"/>
  <c r="M17" i="67" s="1"/>
  <c r="H17" i="20"/>
  <c r="M17" i="20" s="1"/>
  <c r="H17" i="21"/>
  <c r="M17" i="21" s="1"/>
  <c r="H17" i="22"/>
  <c r="M17" i="22" s="1"/>
  <c r="H17" i="23"/>
  <c r="M17" i="23" s="1"/>
  <c r="H17" i="24"/>
  <c r="M17" i="24" s="1"/>
  <c r="H17" i="25"/>
  <c r="M17" i="25" s="1"/>
  <c r="H17" i="26"/>
  <c r="M17" i="26" s="1"/>
  <c r="H17" i="27"/>
  <c r="M17" i="27" s="1"/>
  <c r="H17" i="28"/>
  <c r="M17" i="28" s="1"/>
  <c r="H17" i="29"/>
  <c r="M17" i="29" s="1"/>
  <c r="H17" i="30"/>
  <c r="M17" i="30" s="1"/>
  <c r="H17" i="31"/>
  <c r="M17" i="31" s="1"/>
  <c r="H17" i="33"/>
  <c r="M17" i="33" s="1"/>
  <c r="H17" i="35"/>
  <c r="M17" i="35" s="1"/>
  <c r="H17" i="13"/>
  <c r="M17" i="13" s="1"/>
  <c r="H17" i="47"/>
  <c r="M17" i="47" s="1"/>
  <c r="H17" i="57"/>
  <c r="M17" i="57" s="1"/>
  <c r="H17" i="32"/>
  <c r="M17" i="32" s="1"/>
  <c r="H17" i="34"/>
  <c r="M17" i="34" s="1"/>
  <c r="H17" i="12"/>
  <c r="M17" i="12" s="1"/>
  <c r="H17" i="37"/>
  <c r="M17" i="37" s="1"/>
  <c r="H17" i="46"/>
  <c r="M17" i="46" s="1"/>
  <c r="H17" i="43"/>
  <c r="M17" i="43" s="1"/>
  <c r="H17" i="53"/>
  <c r="M17" i="53" s="1"/>
  <c r="H17" i="41"/>
  <c r="M17" i="41" s="1"/>
  <c r="H17" i="42"/>
  <c r="M17" i="42" s="1"/>
  <c r="H17" i="44"/>
  <c r="M17" i="44" s="1"/>
  <c r="H17" i="48"/>
  <c r="M17" i="48" s="1"/>
  <c r="H17" i="52"/>
  <c r="M17" i="52" s="1"/>
  <c r="H17" i="14"/>
  <c r="M17" i="14" s="1"/>
  <c r="H17" i="17"/>
  <c r="M17" i="17" s="1"/>
  <c r="H17" i="55"/>
  <c r="M17" i="55" s="1"/>
  <c r="H17" i="56"/>
  <c r="M17" i="56" s="1"/>
  <c r="G17" i="15"/>
  <c r="L17" i="15" s="1"/>
  <c r="G17" i="16"/>
  <c r="L17" i="16" s="1"/>
  <c r="G17" i="40"/>
  <c r="L17" i="40" s="1"/>
  <c r="G17" i="36"/>
  <c r="L17" i="36" s="1"/>
  <c r="G17" i="38"/>
  <c r="L17" i="38" s="1"/>
  <c r="G17" i="45"/>
  <c r="L17" i="45" s="1"/>
  <c r="G17" i="50"/>
  <c r="L17" i="50" s="1"/>
  <c r="G17" i="51"/>
  <c r="L17" i="51" s="1"/>
  <c r="G17" i="54"/>
  <c r="L17" i="54" s="1"/>
  <c r="L17" i="58"/>
  <c r="G17" i="59"/>
  <c r="G17" i="74"/>
  <c r="L17" i="74" s="1"/>
  <c r="G17" i="60"/>
  <c r="L17" i="60" s="1"/>
  <c r="G17" i="61"/>
  <c r="L17" i="61" s="1"/>
  <c r="G17" i="63"/>
  <c r="L17" i="63" s="1"/>
  <c r="G17" i="75"/>
  <c r="L17" i="75" s="1"/>
  <c r="G17" i="62"/>
  <c r="L17" i="62" s="1"/>
  <c r="L17" i="64"/>
  <c r="G17" i="65"/>
  <c r="L17" i="65" s="1"/>
  <c r="G17" i="66"/>
  <c r="L17" i="66" s="1"/>
  <c r="G17" i="67"/>
  <c r="L17" i="67" s="1"/>
  <c r="G17" i="20"/>
  <c r="L17" i="20" s="1"/>
  <c r="G17" i="21"/>
  <c r="L17" i="21" s="1"/>
  <c r="G17" i="22"/>
  <c r="L17" i="22" s="1"/>
  <c r="G17" i="23"/>
  <c r="G17" i="24"/>
  <c r="L17" i="24" s="1"/>
  <c r="G17" i="25"/>
  <c r="L17" i="25" s="1"/>
  <c r="G17" i="26"/>
  <c r="L17" i="26" s="1"/>
  <c r="G17" i="27"/>
  <c r="L17" i="27" s="1"/>
  <c r="G17" i="28"/>
  <c r="L17" i="28" s="1"/>
  <c r="G17" i="29"/>
  <c r="L17" i="29" s="1"/>
  <c r="G17" i="30"/>
  <c r="L17" i="30" s="1"/>
  <c r="G17" i="31"/>
  <c r="L17" i="31" s="1"/>
  <c r="G17" i="33"/>
  <c r="L17" i="33" s="1"/>
  <c r="L17" i="35"/>
  <c r="G17" i="13"/>
  <c r="L17" i="13" s="1"/>
  <c r="G17" i="47"/>
  <c r="L17" i="47" s="1"/>
  <c r="G17" i="57"/>
  <c r="L17" i="57" s="1"/>
  <c r="G17" i="32"/>
  <c r="L17" i="32" s="1"/>
  <c r="G17" i="34"/>
  <c r="L17" i="34" s="1"/>
  <c r="G17" i="12"/>
  <c r="L17" i="12" s="1"/>
  <c r="G17" i="37"/>
  <c r="L17" i="37" s="1"/>
  <c r="G17" i="46"/>
  <c r="L17" i="46" s="1"/>
  <c r="G17" i="43"/>
  <c r="G17" i="53"/>
  <c r="L17" i="53" s="1"/>
  <c r="G17" i="41"/>
  <c r="L17" i="41" s="1"/>
  <c r="G17" i="42"/>
  <c r="L17" i="42" s="1"/>
  <c r="G17" i="44"/>
  <c r="L17" i="44" s="1"/>
  <c r="G17" i="48"/>
  <c r="L17" i="48" s="1"/>
  <c r="G17" i="52"/>
  <c r="L17" i="52" s="1"/>
  <c r="G17" i="14"/>
  <c r="L17" i="14" s="1"/>
  <c r="G17" i="17"/>
  <c r="L17" i="17" s="1"/>
  <c r="G17" i="55"/>
  <c r="L17" i="55" s="1"/>
  <c r="G17" i="56"/>
  <c r="L17" i="56" s="1"/>
  <c r="G15" i="15"/>
  <c r="G16" i="15"/>
  <c r="G15" i="16"/>
  <c r="G16" i="16"/>
  <c r="G15" i="40"/>
  <c r="G16" i="40"/>
  <c r="G15" i="36"/>
  <c r="G16" i="36"/>
  <c r="G15" i="38"/>
  <c r="G16" i="38"/>
  <c r="G15" i="45"/>
  <c r="G16" i="45"/>
  <c r="G15" i="50"/>
  <c r="G16" i="50"/>
  <c r="G15" i="51"/>
  <c r="G16" i="51"/>
  <c r="G15" i="54"/>
  <c r="G16" i="54"/>
  <c r="G15" i="59"/>
  <c r="G16" i="59"/>
  <c r="G15" i="74"/>
  <c r="G16" i="74"/>
  <c r="G15" i="60"/>
  <c r="G16" i="60"/>
  <c r="G15" i="61"/>
  <c r="G16" i="61"/>
  <c r="G15" i="63"/>
  <c r="G16" i="63"/>
  <c r="G15" i="75"/>
  <c r="G16" i="75"/>
  <c r="G15" i="62"/>
  <c r="G16" i="62"/>
  <c r="G15" i="65"/>
  <c r="G16" i="65"/>
  <c r="G15" i="66"/>
  <c r="G16" i="66"/>
  <c r="G15" i="67"/>
  <c r="G16" i="67"/>
  <c r="G15" i="20"/>
  <c r="G16" i="20"/>
  <c r="G15" i="21"/>
  <c r="G16" i="21"/>
  <c r="G15" i="22"/>
  <c r="L15" i="22" s="1"/>
  <c r="G16" i="22"/>
  <c r="G15" i="23"/>
  <c r="G16" i="23"/>
  <c r="G15" i="24"/>
  <c r="G16" i="24"/>
  <c r="G15" i="25"/>
  <c r="G16" i="25"/>
  <c r="G15" i="26"/>
  <c r="G16" i="26"/>
  <c r="G15" i="27"/>
  <c r="G16" i="27"/>
  <c r="G15" i="28"/>
  <c r="G16" i="28"/>
  <c r="G15" i="29"/>
  <c r="G16" i="29"/>
  <c r="G15" i="31"/>
  <c r="G16" i="31"/>
  <c r="G15" i="33"/>
  <c r="G16" i="33"/>
  <c r="G15" i="13"/>
  <c r="G16" i="13"/>
  <c r="G15" i="47"/>
  <c r="G16" i="47"/>
  <c r="G15" i="57"/>
  <c r="G16" i="57"/>
  <c r="G15" i="32"/>
  <c r="G16" i="32"/>
  <c r="G15" i="34"/>
  <c r="G16" i="34"/>
  <c r="G15" i="12"/>
  <c r="G16" i="12"/>
  <c r="G15" i="37"/>
  <c r="G16" i="37"/>
  <c r="G15" i="46"/>
  <c r="G16" i="46"/>
  <c r="G15" i="43"/>
  <c r="G16" i="43"/>
  <c r="G15" i="53"/>
  <c r="G16" i="53"/>
  <c r="G15" i="41"/>
  <c r="G16" i="41"/>
  <c r="G15" i="42"/>
  <c r="G16" i="42"/>
  <c r="G15" i="44"/>
  <c r="G16" i="44"/>
  <c r="G15" i="48"/>
  <c r="G16" i="48"/>
  <c r="G15" i="52"/>
  <c r="G16" i="52"/>
  <c r="G15" i="14"/>
  <c r="G16" i="14"/>
  <c r="G15" i="17"/>
  <c r="G16" i="17"/>
  <c r="G15" i="55"/>
  <c r="G16" i="55"/>
  <c r="G15" i="56"/>
  <c r="G16" i="56"/>
  <c r="H15" i="15"/>
  <c r="H16" i="15"/>
  <c r="I16" i="15" s="1"/>
  <c r="H15" i="16"/>
  <c r="H16" i="16"/>
  <c r="I16" i="16" s="1"/>
  <c r="H15" i="40"/>
  <c r="H16" i="40"/>
  <c r="I16" i="40" s="1"/>
  <c r="H15" i="36"/>
  <c r="H16" i="36"/>
  <c r="I16" i="36" s="1"/>
  <c r="H15" i="38"/>
  <c r="H16" i="38"/>
  <c r="I16" i="38" s="1"/>
  <c r="H15" i="45"/>
  <c r="H16" i="45"/>
  <c r="I16" i="45" s="1"/>
  <c r="H15" i="50"/>
  <c r="H16" i="50"/>
  <c r="I16" i="50" s="1"/>
  <c r="H15" i="51"/>
  <c r="H16" i="51"/>
  <c r="I16" i="51" s="1"/>
  <c r="H15" i="54"/>
  <c r="H16" i="54"/>
  <c r="I16" i="54" s="1"/>
  <c r="H15" i="58"/>
  <c r="H16" i="58"/>
  <c r="I16" i="58" s="1"/>
  <c r="H15" i="59"/>
  <c r="H16" i="59"/>
  <c r="I16" i="59" s="1"/>
  <c r="H15" i="74"/>
  <c r="H16" i="74"/>
  <c r="I16" i="74" s="1"/>
  <c r="H15" i="60"/>
  <c r="H16" i="60"/>
  <c r="I16" i="60" s="1"/>
  <c r="H15" i="61"/>
  <c r="H16" i="61"/>
  <c r="I16" i="61" s="1"/>
  <c r="H15" i="63"/>
  <c r="H16" i="63"/>
  <c r="I16" i="63" s="1"/>
  <c r="H15" i="75"/>
  <c r="H16" i="75"/>
  <c r="I16" i="75" s="1"/>
  <c r="H15" i="62"/>
  <c r="H16" i="62"/>
  <c r="I16" i="62" s="1"/>
  <c r="H15" i="64"/>
  <c r="H16" i="64"/>
  <c r="I16" i="64" s="1"/>
  <c r="H15" i="65"/>
  <c r="H16" i="65"/>
  <c r="I16" i="65" s="1"/>
  <c r="H15" i="66"/>
  <c r="H16" i="66"/>
  <c r="I16" i="66" s="1"/>
  <c r="H15" i="67"/>
  <c r="H16" i="67"/>
  <c r="I16" i="67" s="1"/>
  <c r="H15" i="20"/>
  <c r="H16" i="20"/>
  <c r="I16" i="20" s="1"/>
  <c r="H15" i="21"/>
  <c r="H16" i="21"/>
  <c r="I16" i="21" s="1"/>
  <c r="H15" i="22"/>
  <c r="H16" i="22"/>
  <c r="I16" i="22" s="1"/>
  <c r="H15" i="23"/>
  <c r="H16" i="23"/>
  <c r="I16" i="23" s="1"/>
  <c r="H15" i="24"/>
  <c r="H16" i="24"/>
  <c r="I16" i="24" s="1"/>
  <c r="H15" i="25"/>
  <c r="H16" i="25"/>
  <c r="I16" i="25" s="1"/>
  <c r="H15" i="26"/>
  <c r="H16" i="26"/>
  <c r="I16" i="26" s="1"/>
  <c r="H15" i="27"/>
  <c r="H16" i="27"/>
  <c r="I16" i="27" s="1"/>
  <c r="H15" i="28"/>
  <c r="H16" i="28"/>
  <c r="I16" i="28" s="1"/>
  <c r="H15" i="29"/>
  <c r="H16" i="29"/>
  <c r="I16" i="29" s="1"/>
  <c r="H15" i="30"/>
  <c r="H16" i="30"/>
  <c r="I16" i="30" s="1"/>
  <c r="H15" i="31"/>
  <c r="H16" i="31"/>
  <c r="I16" i="31" s="1"/>
  <c r="H15" i="33"/>
  <c r="H16" i="33"/>
  <c r="I16" i="33" s="1"/>
  <c r="H15" i="35"/>
  <c r="H16" i="35"/>
  <c r="I16" i="35" s="1"/>
  <c r="H15" i="13"/>
  <c r="H16" i="13"/>
  <c r="I16" i="13" s="1"/>
  <c r="H15" i="47"/>
  <c r="H16" i="47"/>
  <c r="I16" i="47" s="1"/>
  <c r="H15" i="57"/>
  <c r="H16" i="57"/>
  <c r="I16" i="57" s="1"/>
  <c r="H15" i="32"/>
  <c r="H16" i="32"/>
  <c r="I16" i="32" s="1"/>
  <c r="H15" i="34"/>
  <c r="H16" i="34"/>
  <c r="I16" i="34" s="1"/>
  <c r="H15" i="12"/>
  <c r="H16" i="12"/>
  <c r="I16" i="12" s="1"/>
  <c r="H15" i="37"/>
  <c r="H16" i="37"/>
  <c r="I16" i="37" s="1"/>
  <c r="H15" i="46"/>
  <c r="H16" i="46"/>
  <c r="I16" i="46" s="1"/>
  <c r="H15" i="43"/>
  <c r="H16" i="43"/>
  <c r="I16" i="43" s="1"/>
  <c r="H15" i="53"/>
  <c r="H16" i="53"/>
  <c r="I16" i="53" s="1"/>
  <c r="H15" i="41"/>
  <c r="H16" i="41"/>
  <c r="I16" i="41" s="1"/>
  <c r="H15" i="42"/>
  <c r="H16" i="42"/>
  <c r="I16" i="42" s="1"/>
  <c r="H15" i="44"/>
  <c r="H16" i="44"/>
  <c r="I16" i="44" s="1"/>
  <c r="H15" i="48"/>
  <c r="H16" i="48"/>
  <c r="I16" i="48" s="1"/>
  <c r="H15" i="52"/>
  <c r="H16" i="52"/>
  <c r="I16" i="52" s="1"/>
  <c r="H15" i="14"/>
  <c r="H16" i="14"/>
  <c r="I16" i="14" s="1"/>
  <c r="H15" i="17"/>
  <c r="H16" i="17"/>
  <c r="I16" i="17" s="1"/>
  <c r="H15" i="55"/>
  <c r="H16" i="55"/>
  <c r="I16" i="55" s="1"/>
  <c r="H15" i="56"/>
  <c r="H16" i="56"/>
  <c r="I16" i="56" s="1"/>
  <c r="H14" i="15"/>
  <c r="H14" i="16"/>
  <c r="H14" i="40"/>
  <c r="H14" i="36"/>
  <c r="H14" i="38"/>
  <c r="H14" i="45"/>
  <c r="H14" i="50"/>
  <c r="H14" i="51"/>
  <c r="H14" i="54"/>
  <c r="H14" i="58"/>
  <c r="H14" i="59"/>
  <c r="H14" i="74"/>
  <c r="H14" i="60"/>
  <c r="H14" i="61"/>
  <c r="H14" i="63"/>
  <c r="H14" i="75"/>
  <c r="H14" i="62"/>
  <c r="H14" i="64"/>
  <c r="H14" i="65"/>
  <c r="H14" i="66"/>
  <c r="H14" i="67"/>
  <c r="H14" i="20"/>
  <c r="H14" i="21"/>
  <c r="H14" i="22"/>
  <c r="H14" i="23"/>
  <c r="H14" i="24"/>
  <c r="H14" i="25"/>
  <c r="H14" i="26"/>
  <c r="H14" i="27"/>
  <c r="H14" i="28"/>
  <c r="H14" i="29"/>
  <c r="H14" i="30"/>
  <c r="H14" i="31"/>
  <c r="H14" i="33"/>
  <c r="H14" i="35"/>
  <c r="H14" i="13"/>
  <c r="H14" i="47"/>
  <c r="H14" i="57"/>
  <c r="H14" i="32"/>
  <c r="H14" i="34"/>
  <c r="H14" i="12"/>
  <c r="H14" i="37"/>
  <c r="H14" i="46"/>
  <c r="H14" i="43"/>
  <c r="H14" i="53"/>
  <c r="H14" i="41"/>
  <c r="H14" i="42"/>
  <c r="H14" i="44"/>
  <c r="H14" i="48"/>
  <c r="H14" i="52"/>
  <c r="H14" i="14"/>
  <c r="H14" i="17"/>
  <c r="H14" i="55"/>
  <c r="H14" i="56"/>
  <c r="H13" i="15"/>
  <c r="M13" i="15" s="1"/>
  <c r="H13" i="16"/>
  <c r="M13" i="16" s="1"/>
  <c r="H13" i="40"/>
  <c r="M13" i="40" s="1"/>
  <c r="H13" i="36"/>
  <c r="M13" i="36" s="1"/>
  <c r="H13" i="38"/>
  <c r="M13" i="38" s="1"/>
  <c r="H13" i="45"/>
  <c r="M13" i="45" s="1"/>
  <c r="H13" i="50"/>
  <c r="M13" i="50" s="1"/>
  <c r="H13" i="51"/>
  <c r="M13" i="51" s="1"/>
  <c r="H13" i="54"/>
  <c r="M13" i="54" s="1"/>
  <c r="H13" i="58"/>
  <c r="M13" i="58" s="1"/>
  <c r="H13" i="59"/>
  <c r="M13" i="59" s="1"/>
  <c r="H13" i="74"/>
  <c r="M13" i="74" s="1"/>
  <c r="H13" i="60"/>
  <c r="M13" i="60" s="1"/>
  <c r="H13" i="61"/>
  <c r="M13" i="61" s="1"/>
  <c r="H13" i="63"/>
  <c r="M13" i="63" s="1"/>
  <c r="H13" i="75"/>
  <c r="M13" i="75" s="1"/>
  <c r="H13" i="62"/>
  <c r="M13" i="62" s="1"/>
  <c r="H13" i="64"/>
  <c r="M13" i="64" s="1"/>
  <c r="H13" i="65"/>
  <c r="M13" i="65" s="1"/>
  <c r="H13" i="66"/>
  <c r="M13" i="66" s="1"/>
  <c r="H13" i="67"/>
  <c r="M13" i="67" s="1"/>
  <c r="H13" i="20"/>
  <c r="M13" i="20" s="1"/>
  <c r="H13" i="21"/>
  <c r="M13" i="21" s="1"/>
  <c r="H13" i="22"/>
  <c r="M13" i="22" s="1"/>
  <c r="H13" i="23"/>
  <c r="M13" i="23" s="1"/>
  <c r="H13" i="24"/>
  <c r="M13" i="24" s="1"/>
  <c r="H13" i="25"/>
  <c r="M13" i="25" s="1"/>
  <c r="H13" i="26"/>
  <c r="M13" i="26" s="1"/>
  <c r="H13" i="27"/>
  <c r="M13" i="27" s="1"/>
  <c r="H13" i="28"/>
  <c r="M13" i="28" s="1"/>
  <c r="H13" i="29"/>
  <c r="M13" i="29" s="1"/>
  <c r="H13" i="30"/>
  <c r="M13" i="30" s="1"/>
  <c r="H13" i="31"/>
  <c r="M13" i="31" s="1"/>
  <c r="H13" i="33"/>
  <c r="M13" i="33" s="1"/>
  <c r="H13" i="35"/>
  <c r="M13" i="35" s="1"/>
  <c r="H13" i="13"/>
  <c r="M13" i="13" s="1"/>
  <c r="H13" i="47"/>
  <c r="M13" i="47" s="1"/>
  <c r="H13" i="57"/>
  <c r="M13" i="57" s="1"/>
  <c r="H13" i="32"/>
  <c r="M13" i="32" s="1"/>
  <c r="H13" i="34"/>
  <c r="M13" i="34" s="1"/>
  <c r="H13" i="12"/>
  <c r="M13" i="12" s="1"/>
  <c r="H13" i="37"/>
  <c r="M13" i="37" s="1"/>
  <c r="H13" i="46"/>
  <c r="M13" i="46" s="1"/>
  <c r="H13" i="43"/>
  <c r="M13" i="43" s="1"/>
  <c r="H13" i="53"/>
  <c r="M13" i="53" s="1"/>
  <c r="H13" i="41"/>
  <c r="M13" i="41" s="1"/>
  <c r="H13" i="42"/>
  <c r="M13" i="42" s="1"/>
  <c r="H13" i="44"/>
  <c r="M13" i="44" s="1"/>
  <c r="H13" i="48"/>
  <c r="M13" i="48" s="1"/>
  <c r="H13" i="52"/>
  <c r="M13" i="52" s="1"/>
  <c r="H13" i="14"/>
  <c r="M13" i="14" s="1"/>
  <c r="H13" i="17"/>
  <c r="M13" i="17" s="1"/>
  <c r="H13" i="55"/>
  <c r="M13" i="55" s="1"/>
  <c r="H13" i="56"/>
  <c r="M13" i="56" s="1"/>
  <c r="H12" i="15"/>
  <c r="H12" i="16"/>
  <c r="H12" i="40"/>
  <c r="H12" i="36"/>
  <c r="H12" i="38"/>
  <c r="H12" i="45"/>
  <c r="H12" i="50"/>
  <c r="H12" i="51"/>
  <c r="H12" i="54"/>
  <c r="H12" i="58"/>
  <c r="H12" i="59"/>
  <c r="H12" i="74"/>
  <c r="H12" i="60"/>
  <c r="H12" i="61"/>
  <c r="H12" i="63"/>
  <c r="H12" i="75"/>
  <c r="H12" i="62"/>
  <c r="H12" i="64"/>
  <c r="H12" i="65"/>
  <c r="H12" i="66"/>
  <c r="H12" i="67"/>
  <c r="H12" i="20"/>
  <c r="H12" i="21"/>
  <c r="H12" i="22"/>
  <c r="H12" i="23"/>
  <c r="H12" i="24"/>
  <c r="H12" i="25"/>
  <c r="H12" i="26"/>
  <c r="H12" i="27"/>
  <c r="H12" i="28"/>
  <c r="H12" i="29"/>
  <c r="H12" i="30"/>
  <c r="H12" i="31"/>
  <c r="H12" i="33"/>
  <c r="H12" i="35"/>
  <c r="H12" i="13"/>
  <c r="H12" i="47"/>
  <c r="H12" i="57"/>
  <c r="H12" i="32"/>
  <c r="H12" i="34"/>
  <c r="H12" i="12"/>
  <c r="H12" i="37"/>
  <c r="H12" i="46"/>
  <c r="H12" i="43"/>
  <c r="H12" i="53"/>
  <c r="H12" i="41"/>
  <c r="H12" i="42"/>
  <c r="H12" i="44"/>
  <c r="H12" i="48"/>
  <c r="H12" i="52"/>
  <c r="H12" i="14"/>
  <c r="H12" i="17"/>
  <c r="H12" i="55"/>
  <c r="H12" i="56"/>
  <c r="G12" i="15"/>
  <c r="G12" i="16"/>
  <c r="G12" i="40"/>
  <c r="G12" i="36"/>
  <c r="G12" i="38"/>
  <c r="G12" i="45"/>
  <c r="G12" i="50"/>
  <c r="G12" i="51"/>
  <c r="G12" i="54"/>
  <c r="G12" i="74"/>
  <c r="G12" i="60"/>
  <c r="G12" i="61"/>
  <c r="G12" i="63"/>
  <c r="G12" i="75"/>
  <c r="G12" i="62"/>
  <c r="G12" i="65"/>
  <c r="G12" i="66"/>
  <c r="G12" i="67"/>
  <c r="G12" i="20"/>
  <c r="G12" i="21"/>
  <c r="G12" i="22"/>
  <c r="G12" i="23"/>
  <c r="G12" i="24"/>
  <c r="G12" i="25"/>
  <c r="G12" i="26"/>
  <c r="G12" i="27"/>
  <c r="G12" i="29"/>
  <c r="G12" i="31"/>
  <c r="G12" i="33"/>
  <c r="G12" i="13"/>
  <c r="G12" i="47"/>
  <c r="G12" i="57"/>
  <c r="G12" i="32"/>
  <c r="G12" i="34"/>
  <c r="G12" i="12"/>
  <c r="G12" i="37"/>
  <c r="G12" i="46"/>
  <c r="G12" i="43"/>
  <c r="G12" i="53"/>
  <c r="G12" i="41"/>
  <c r="G12" i="42"/>
  <c r="G12" i="44"/>
  <c r="G12" i="48"/>
  <c r="G12" i="52"/>
  <c r="G12" i="14"/>
  <c r="G12" i="17"/>
  <c r="G12" i="55"/>
  <c r="G12" i="56"/>
  <c r="G13" i="15"/>
  <c r="G14" i="15"/>
  <c r="I14" i="15" s="1"/>
  <c r="G13" i="16"/>
  <c r="G14" i="16"/>
  <c r="I14" i="16" s="1"/>
  <c r="G13" i="40"/>
  <c r="G14" i="40"/>
  <c r="I14" i="40" s="1"/>
  <c r="G13" i="36"/>
  <c r="G14" i="36"/>
  <c r="I14" i="36" s="1"/>
  <c r="G13" i="38"/>
  <c r="G14" i="38"/>
  <c r="I14" i="38" s="1"/>
  <c r="G13" i="45"/>
  <c r="G14" i="45"/>
  <c r="I14" i="45" s="1"/>
  <c r="G13" i="50"/>
  <c r="G14" i="50"/>
  <c r="I14" i="50" s="1"/>
  <c r="G13" i="51"/>
  <c r="G14" i="51"/>
  <c r="I14" i="51" s="1"/>
  <c r="G13" i="54"/>
  <c r="G14" i="54"/>
  <c r="I14" i="54" s="1"/>
  <c r="I14" i="58"/>
  <c r="G13" i="74"/>
  <c r="G14" i="74"/>
  <c r="I14" i="74" s="1"/>
  <c r="G13" i="60"/>
  <c r="G14" i="60"/>
  <c r="I14" i="60" s="1"/>
  <c r="G13" i="61"/>
  <c r="G14" i="61"/>
  <c r="I14" i="61" s="1"/>
  <c r="G13" i="63"/>
  <c r="G14" i="63"/>
  <c r="I14" i="63" s="1"/>
  <c r="G13" i="75"/>
  <c r="G14" i="75"/>
  <c r="I14" i="75" s="1"/>
  <c r="G13" i="62"/>
  <c r="G14" i="62"/>
  <c r="I14" i="62" s="1"/>
  <c r="I14" i="64"/>
  <c r="G13" i="65"/>
  <c r="G14" i="65"/>
  <c r="I14" i="65" s="1"/>
  <c r="G13" i="66"/>
  <c r="G14" i="66"/>
  <c r="I14" i="66" s="1"/>
  <c r="G13" i="67"/>
  <c r="G14" i="67"/>
  <c r="I14" i="67" s="1"/>
  <c r="G13" i="20"/>
  <c r="G14" i="20"/>
  <c r="I14" i="20" s="1"/>
  <c r="G13" i="21"/>
  <c r="G14" i="21"/>
  <c r="I14" i="21" s="1"/>
  <c r="G13" i="22"/>
  <c r="G14" i="22"/>
  <c r="I14" i="22" s="1"/>
  <c r="G13" i="23"/>
  <c r="G14" i="23"/>
  <c r="I14" i="23" s="1"/>
  <c r="I14" i="24"/>
  <c r="G13" i="25"/>
  <c r="G14" i="25"/>
  <c r="I14" i="25" s="1"/>
  <c r="G13" i="26"/>
  <c r="G14" i="26"/>
  <c r="I14" i="26" s="1"/>
  <c r="G13" i="27"/>
  <c r="G14" i="27"/>
  <c r="I14" i="27" s="1"/>
  <c r="G13" i="28"/>
  <c r="G14" i="28"/>
  <c r="I14" i="28" s="1"/>
  <c r="G13" i="29"/>
  <c r="G14" i="29"/>
  <c r="I14" i="29" s="1"/>
  <c r="I14" i="30"/>
  <c r="G13" i="31"/>
  <c r="G14" i="31"/>
  <c r="I14" i="31" s="1"/>
  <c r="G13" i="33"/>
  <c r="G14" i="33"/>
  <c r="I14" i="33" s="1"/>
  <c r="I14" i="35"/>
  <c r="G13" i="13"/>
  <c r="G14" i="13"/>
  <c r="I14" i="13" s="1"/>
  <c r="G13" i="47"/>
  <c r="G14" i="47"/>
  <c r="I14" i="47" s="1"/>
  <c r="G13" i="57"/>
  <c r="G14" i="57"/>
  <c r="I14" i="57" s="1"/>
  <c r="G13" i="32"/>
  <c r="G14" i="32"/>
  <c r="I14" i="32" s="1"/>
  <c r="G13" i="34"/>
  <c r="G14" i="34"/>
  <c r="I14" i="34" s="1"/>
  <c r="G13" i="12"/>
  <c r="G14" i="12"/>
  <c r="I14" i="12" s="1"/>
  <c r="G13" i="37"/>
  <c r="G14" i="37"/>
  <c r="I14" i="37" s="1"/>
  <c r="G13" i="46"/>
  <c r="G14" i="46"/>
  <c r="I14" i="46" s="1"/>
  <c r="G13" i="43"/>
  <c r="G14" i="43"/>
  <c r="I14" i="43" s="1"/>
  <c r="G13" i="53"/>
  <c r="G14" i="53"/>
  <c r="I14" i="53" s="1"/>
  <c r="G13" i="41"/>
  <c r="G14" i="41"/>
  <c r="I14" i="41" s="1"/>
  <c r="G13" i="42"/>
  <c r="G14" i="42"/>
  <c r="I14" i="42" s="1"/>
  <c r="G13" i="44"/>
  <c r="G14" i="44"/>
  <c r="I14" i="44" s="1"/>
  <c r="G13" i="48"/>
  <c r="G14" i="48"/>
  <c r="I14" i="48" s="1"/>
  <c r="G13" i="52"/>
  <c r="G14" i="52"/>
  <c r="I14" i="52" s="1"/>
  <c r="G13" i="14"/>
  <c r="G14" i="14"/>
  <c r="I14" i="14" s="1"/>
  <c r="G13" i="17"/>
  <c r="G14" i="17"/>
  <c r="I14" i="17" s="1"/>
  <c r="G13" i="55"/>
  <c r="G14" i="55"/>
  <c r="I14" i="55" s="1"/>
  <c r="G13" i="56"/>
  <c r="G14" i="56"/>
  <c r="I14" i="56" s="1"/>
  <c r="G11" i="15"/>
  <c r="L11" i="15" s="1"/>
  <c r="H11" i="15"/>
  <c r="G11" i="16"/>
  <c r="H11" i="16"/>
  <c r="G11" i="40"/>
  <c r="L11" i="40" s="1"/>
  <c r="H11" i="40"/>
  <c r="G11" i="36"/>
  <c r="H11" i="36"/>
  <c r="G11" i="38"/>
  <c r="L11" i="38" s="1"/>
  <c r="H11" i="38"/>
  <c r="G11" i="45"/>
  <c r="H11" i="45"/>
  <c r="G11" i="50"/>
  <c r="L11" i="50" s="1"/>
  <c r="H11" i="50"/>
  <c r="G11" i="51"/>
  <c r="H11" i="51"/>
  <c r="G11" i="54"/>
  <c r="L11" i="54" s="1"/>
  <c r="H11" i="54"/>
  <c r="H11" i="58"/>
  <c r="H11" i="59"/>
  <c r="G11" i="74"/>
  <c r="H11" i="74"/>
  <c r="G11" i="60"/>
  <c r="H11" i="60"/>
  <c r="G11" i="61"/>
  <c r="H11" i="61"/>
  <c r="G11" i="63"/>
  <c r="L11" i="63" s="1"/>
  <c r="H11" i="63"/>
  <c r="G11" i="75"/>
  <c r="H11" i="75"/>
  <c r="G11" i="62"/>
  <c r="L11" i="62" s="1"/>
  <c r="H11" i="62"/>
  <c r="H11" i="64"/>
  <c r="G11" i="65"/>
  <c r="L11" i="65" s="1"/>
  <c r="H11" i="65"/>
  <c r="G11" i="66"/>
  <c r="H11" i="66"/>
  <c r="G11" i="67"/>
  <c r="L11" i="67" s="1"/>
  <c r="H11" i="67"/>
  <c r="G11" i="20"/>
  <c r="H11" i="20"/>
  <c r="G11" i="21"/>
  <c r="L11" i="21" s="1"/>
  <c r="H11" i="21"/>
  <c r="G11" i="22"/>
  <c r="L11" i="22" s="1"/>
  <c r="H11" i="22"/>
  <c r="G11" i="23"/>
  <c r="H11" i="23"/>
  <c r="G11" i="24"/>
  <c r="H11" i="24"/>
  <c r="G11" i="25"/>
  <c r="L11" i="25" s="1"/>
  <c r="H11" i="25"/>
  <c r="G11" i="26"/>
  <c r="H11" i="26"/>
  <c r="G11" i="27"/>
  <c r="L11" i="27" s="1"/>
  <c r="H11" i="27"/>
  <c r="G11" i="28"/>
  <c r="H11" i="28"/>
  <c r="G11" i="29"/>
  <c r="L11" i="29" s="1"/>
  <c r="H11" i="29"/>
  <c r="H11" i="30"/>
  <c r="G11" i="31"/>
  <c r="L11" i="31" s="1"/>
  <c r="H11" i="31"/>
  <c r="G11" i="33"/>
  <c r="H11" i="33"/>
  <c r="L11" i="35"/>
  <c r="H11" i="35"/>
  <c r="G11" i="13"/>
  <c r="H11" i="13"/>
  <c r="G11" i="47"/>
  <c r="H11" i="47"/>
  <c r="G11" i="57"/>
  <c r="H11" i="57"/>
  <c r="G11" i="32"/>
  <c r="L11" i="32" s="1"/>
  <c r="H11" i="32"/>
  <c r="G11" i="34"/>
  <c r="H11" i="34"/>
  <c r="G11" i="12"/>
  <c r="L11" i="12" s="1"/>
  <c r="H11" i="12"/>
  <c r="G11" i="37"/>
  <c r="H11" i="37"/>
  <c r="G11" i="46"/>
  <c r="L11" i="46" s="1"/>
  <c r="H11" i="46"/>
  <c r="G11" i="43"/>
  <c r="H11" i="43"/>
  <c r="G11" i="53"/>
  <c r="L11" i="53" s="1"/>
  <c r="H11" i="53"/>
  <c r="G11" i="41"/>
  <c r="H11" i="41"/>
  <c r="G11" i="42"/>
  <c r="L11" i="42" s="1"/>
  <c r="H11" i="42"/>
  <c r="G11" i="44"/>
  <c r="H11" i="44"/>
  <c r="G11" i="48"/>
  <c r="L11" i="48" s="1"/>
  <c r="H11" i="48"/>
  <c r="G11" i="52"/>
  <c r="H11" i="52"/>
  <c r="G11" i="14"/>
  <c r="L11" i="14" s="1"/>
  <c r="H11" i="14"/>
  <c r="G11" i="17"/>
  <c r="H11" i="17"/>
  <c r="G11" i="55"/>
  <c r="L11" i="55" s="1"/>
  <c r="H11" i="55"/>
  <c r="G11" i="56"/>
  <c r="H11" i="56"/>
  <c r="H10" i="15"/>
  <c r="H10" i="16"/>
  <c r="H10" i="40"/>
  <c r="H10" i="36"/>
  <c r="H10" i="38"/>
  <c r="H10" i="45"/>
  <c r="H10" i="50"/>
  <c r="H10" i="51"/>
  <c r="H10" i="54"/>
  <c r="H10" i="58"/>
  <c r="H10" i="59"/>
  <c r="H10" i="74"/>
  <c r="H10" i="60"/>
  <c r="H10" i="61"/>
  <c r="H10" i="63"/>
  <c r="H10" i="75"/>
  <c r="H10" i="62"/>
  <c r="H10" i="64"/>
  <c r="H10" i="65"/>
  <c r="H10" i="66"/>
  <c r="H10" i="67"/>
  <c r="H10" i="20"/>
  <c r="H10" i="21"/>
  <c r="H10" i="22"/>
  <c r="H10" i="23"/>
  <c r="H10" i="24"/>
  <c r="H10" i="25"/>
  <c r="H10" i="26"/>
  <c r="H10" i="27"/>
  <c r="H10" i="28"/>
  <c r="H10" i="29"/>
  <c r="H10" i="30"/>
  <c r="H10" i="31"/>
  <c r="H10" i="33"/>
  <c r="H10" i="35"/>
  <c r="H10" i="13"/>
  <c r="H10" i="47"/>
  <c r="H10" i="57"/>
  <c r="H10" i="32"/>
  <c r="H10" i="34"/>
  <c r="H10" i="12"/>
  <c r="H10" i="37"/>
  <c r="H10" i="46"/>
  <c r="H10" i="43"/>
  <c r="H10" i="53"/>
  <c r="H10" i="41"/>
  <c r="H10" i="42"/>
  <c r="H10" i="44"/>
  <c r="H10" i="48"/>
  <c r="H10" i="52"/>
  <c r="H10" i="14"/>
  <c r="H10" i="17"/>
  <c r="H10" i="55"/>
  <c r="H10" i="56"/>
  <c r="H9" i="15"/>
  <c r="M9" i="15" s="1"/>
  <c r="H9" i="16"/>
  <c r="M9" i="16" s="1"/>
  <c r="H9" i="40"/>
  <c r="M9" i="40" s="1"/>
  <c r="H9" i="36"/>
  <c r="M9" i="36" s="1"/>
  <c r="H9" i="38"/>
  <c r="M9" i="38" s="1"/>
  <c r="H9" i="45"/>
  <c r="M9" i="45" s="1"/>
  <c r="H9" i="50"/>
  <c r="M9" i="50" s="1"/>
  <c r="H9" i="51"/>
  <c r="M9" i="51" s="1"/>
  <c r="H9" i="54"/>
  <c r="M9" i="54" s="1"/>
  <c r="H9" i="58"/>
  <c r="M9" i="58" s="1"/>
  <c r="H9" i="59"/>
  <c r="M9" i="59" s="1"/>
  <c r="H9" i="74"/>
  <c r="M9" i="74" s="1"/>
  <c r="H9" i="60"/>
  <c r="M9" i="60" s="1"/>
  <c r="H9" i="61"/>
  <c r="M9" i="61" s="1"/>
  <c r="H9" i="63"/>
  <c r="M9" i="63" s="1"/>
  <c r="H9" i="75"/>
  <c r="M9" i="75" s="1"/>
  <c r="H9" i="62"/>
  <c r="M9" i="62" s="1"/>
  <c r="H9" i="64"/>
  <c r="M9" i="64" s="1"/>
  <c r="H9" i="65"/>
  <c r="M9" i="65" s="1"/>
  <c r="H9" i="66"/>
  <c r="M9" i="66" s="1"/>
  <c r="H9" i="67"/>
  <c r="M9" i="67" s="1"/>
  <c r="H9" i="20"/>
  <c r="M9" i="20" s="1"/>
  <c r="H9" i="21"/>
  <c r="M9" i="21" s="1"/>
  <c r="H9" i="22"/>
  <c r="M9" i="22" s="1"/>
  <c r="H9" i="23"/>
  <c r="M9" i="23" s="1"/>
  <c r="H9" i="24"/>
  <c r="M9" i="24" s="1"/>
  <c r="H9" i="25"/>
  <c r="M9" i="25" s="1"/>
  <c r="H9" i="26"/>
  <c r="M9" i="26" s="1"/>
  <c r="H9" i="27"/>
  <c r="M9" i="27" s="1"/>
  <c r="H9" i="28"/>
  <c r="M9" i="28" s="1"/>
  <c r="H9" i="29"/>
  <c r="M9" i="29" s="1"/>
  <c r="H9" i="30"/>
  <c r="M9" i="30" s="1"/>
  <c r="H9" i="31"/>
  <c r="M9" i="31" s="1"/>
  <c r="H9" i="33"/>
  <c r="M9" i="33" s="1"/>
  <c r="H9" i="35"/>
  <c r="M9" i="35" s="1"/>
  <c r="H9" i="13"/>
  <c r="M9" i="13" s="1"/>
  <c r="H9" i="47"/>
  <c r="M9" i="47" s="1"/>
  <c r="H9" i="57"/>
  <c r="M9" i="57" s="1"/>
  <c r="H9" i="32"/>
  <c r="M9" i="32" s="1"/>
  <c r="H9" i="34"/>
  <c r="M9" i="34" s="1"/>
  <c r="H9" i="12"/>
  <c r="M9" i="12" s="1"/>
  <c r="H9" i="37"/>
  <c r="M9" i="37" s="1"/>
  <c r="H9" i="46"/>
  <c r="M9" i="46" s="1"/>
  <c r="H9" i="43"/>
  <c r="M9" i="43" s="1"/>
  <c r="H9" i="53"/>
  <c r="M9" i="53" s="1"/>
  <c r="H9" i="41"/>
  <c r="M9" i="41" s="1"/>
  <c r="H9" i="42"/>
  <c r="M9" i="42" s="1"/>
  <c r="H9" i="44"/>
  <c r="M9" i="44" s="1"/>
  <c r="H9" i="48"/>
  <c r="M9" i="48" s="1"/>
  <c r="H9" i="52"/>
  <c r="M9" i="52" s="1"/>
  <c r="H9" i="14"/>
  <c r="M9" i="14" s="1"/>
  <c r="H9" i="17"/>
  <c r="M9" i="17" s="1"/>
  <c r="H9" i="55"/>
  <c r="M9" i="55" s="1"/>
  <c r="H9" i="56"/>
  <c r="M9" i="56" s="1"/>
  <c r="G10" i="15"/>
  <c r="G10" i="16"/>
  <c r="G10" i="40"/>
  <c r="G10" i="36"/>
  <c r="G10" i="38"/>
  <c r="G10" i="45"/>
  <c r="G10" i="50"/>
  <c r="G10" i="51"/>
  <c r="G10" i="54"/>
  <c r="G10" i="59"/>
  <c r="G10" i="74"/>
  <c r="G10" i="60"/>
  <c r="G10" i="61"/>
  <c r="G10" i="63"/>
  <c r="G10" i="75"/>
  <c r="G10" i="62"/>
  <c r="G10" i="65"/>
  <c r="G10" i="66"/>
  <c r="G10" i="67"/>
  <c r="G10" i="20"/>
  <c r="G10" i="21"/>
  <c r="G10" i="22"/>
  <c r="G10" i="23"/>
  <c r="G10" i="24"/>
  <c r="G10" i="25"/>
  <c r="G10" i="26"/>
  <c r="G10" i="27"/>
  <c r="G10" i="28"/>
  <c r="G10" i="29"/>
  <c r="G10" i="31"/>
  <c r="G10" i="33"/>
  <c r="G10" i="13"/>
  <c r="G10" i="47"/>
  <c r="G10" i="57"/>
  <c r="G10" i="32"/>
  <c r="G10" i="34"/>
  <c r="G10" i="12"/>
  <c r="G10" i="37"/>
  <c r="G10" i="46"/>
  <c r="G10" i="43"/>
  <c r="G10" i="53"/>
  <c r="G10" i="41"/>
  <c r="G10" i="42"/>
  <c r="G10" i="44"/>
  <c r="G10" i="48"/>
  <c r="G10" i="52"/>
  <c r="G10" i="14"/>
  <c r="G10" i="17"/>
  <c r="G10" i="55"/>
  <c r="G10" i="56"/>
  <c r="G9" i="15"/>
  <c r="L9" i="15" s="1"/>
  <c r="G9" i="16"/>
  <c r="L9" i="16" s="1"/>
  <c r="G9" i="40"/>
  <c r="L9" i="40" s="1"/>
  <c r="G9" i="36"/>
  <c r="L9" i="36" s="1"/>
  <c r="G9" i="38"/>
  <c r="L9" i="38" s="1"/>
  <c r="G9" i="45"/>
  <c r="L9" i="45" s="1"/>
  <c r="G9" i="50"/>
  <c r="L9" i="50" s="1"/>
  <c r="G9" i="51"/>
  <c r="L9" i="51" s="1"/>
  <c r="G9" i="54"/>
  <c r="L9" i="54" s="1"/>
  <c r="L9" i="58"/>
  <c r="G9" i="59"/>
  <c r="L9" i="59" s="1"/>
  <c r="G9" i="74"/>
  <c r="L9" i="74" s="1"/>
  <c r="G9" i="60"/>
  <c r="L9" i="60" s="1"/>
  <c r="G9" i="61"/>
  <c r="L9" i="61" s="1"/>
  <c r="G9" i="63"/>
  <c r="L9" i="63" s="1"/>
  <c r="G9" i="75"/>
  <c r="L9" i="75" s="1"/>
  <c r="G9" i="62"/>
  <c r="L9" i="62" s="1"/>
  <c r="L9" i="64"/>
  <c r="G9" i="65"/>
  <c r="L9" i="65" s="1"/>
  <c r="G9" i="66"/>
  <c r="L9" i="66" s="1"/>
  <c r="G9" i="67"/>
  <c r="L9" i="67" s="1"/>
  <c r="G9" i="20"/>
  <c r="L9" i="20" s="1"/>
  <c r="G9" i="21"/>
  <c r="L9" i="21" s="1"/>
  <c r="G9" i="22"/>
  <c r="L9" i="22" s="1"/>
  <c r="G9" i="23"/>
  <c r="L9" i="23" s="1"/>
  <c r="G9" i="24"/>
  <c r="G9" i="25"/>
  <c r="L9" i="25" s="1"/>
  <c r="G9" i="26"/>
  <c r="L9" i="26" s="1"/>
  <c r="G9" i="27"/>
  <c r="L9" i="27" s="1"/>
  <c r="G9" i="28"/>
  <c r="L9" i="28" s="1"/>
  <c r="G9" i="29"/>
  <c r="L9" i="29" s="1"/>
  <c r="L9" i="30"/>
  <c r="G9" i="31"/>
  <c r="L9" i="31" s="1"/>
  <c r="G9" i="33"/>
  <c r="L9" i="33" s="1"/>
  <c r="L9" i="35"/>
  <c r="G9" i="13"/>
  <c r="L9" i="13" s="1"/>
  <c r="G9" i="47"/>
  <c r="L9" i="47" s="1"/>
  <c r="G9" i="57"/>
  <c r="L9" i="57" s="1"/>
  <c r="G9" i="32"/>
  <c r="L9" i="32" s="1"/>
  <c r="G9" i="34"/>
  <c r="L9" i="34" s="1"/>
  <c r="G9" i="12"/>
  <c r="L9" i="12" s="1"/>
  <c r="G9" i="37"/>
  <c r="L9" i="37" s="1"/>
  <c r="G9" i="46"/>
  <c r="L9" i="46" s="1"/>
  <c r="G9" i="43"/>
  <c r="L9" i="43" s="1"/>
  <c r="G9" i="53"/>
  <c r="L9" i="53" s="1"/>
  <c r="G9" i="41"/>
  <c r="L9" i="41" s="1"/>
  <c r="G9" i="42"/>
  <c r="L9" i="42" s="1"/>
  <c r="G9" i="44"/>
  <c r="L9" i="44" s="1"/>
  <c r="G9" i="48"/>
  <c r="L9" i="48" s="1"/>
  <c r="G9" i="52"/>
  <c r="L9" i="52" s="1"/>
  <c r="G9" i="14"/>
  <c r="L9" i="14" s="1"/>
  <c r="G9" i="17"/>
  <c r="L9" i="17" s="1"/>
  <c r="G9" i="55"/>
  <c r="L9" i="55" s="1"/>
  <c r="G9" i="56"/>
  <c r="L9" i="56" s="1"/>
  <c r="G5" i="15"/>
  <c r="G6" i="15"/>
  <c r="L6" i="15" s="1"/>
  <c r="G7" i="15"/>
  <c r="L7" i="15" s="1"/>
  <c r="G8" i="15"/>
  <c r="L8" i="15" s="1"/>
  <c r="G5" i="16"/>
  <c r="G6" i="16"/>
  <c r="L6" i="16" s="1"/>
  <c r="G7" i="16"/>
  <c r="L7" i="16" s="1"/>
  <c r="G8" i="16"/>
  <c r="L8" i="16" s="1"/>
  <c r="G5" i="40"/>
  <c r="G6" i="40"/>
  <c r="L6" i="40" s="1"/>
  <c r="G7" i="40"/>
  <c r="L7" i="40" s="1"/>
  <c r="G8" i="40"/>
  <c r="L8" i="40" s="1"/>
  <c r="G5" i="36"/>
  <c r="G6" i="36"/>
  <c r="L6" i="36" s="1"/>
  <c r="G7" i="36"/>
  <c r="L7" i="36" s="1"/>
  <c r="G8" i="36"/>
  <c r="L8" i="36" s="1"/>
  <c r="G5" i="38"/>
  <c r="G6" i="38"/>
  <c r="L6" i="38" s="1"/>
  <c r="G7" i="38"/>
  <c r="L7" i="38" s="1"/>
  <c r="G8" i="38"/>
  <c r="L8" i="38" s="1"/>
  <c r="G5" i="45"/>
  <c r="G6" i="45"/>
  <c r="L6" i="45" s="1"/>
  <c r="G7" i="45"/>
  <c r="L7" i="45" s="1"/>
  <c r="G8" i="45"/>
  <c r="L8" i="45" s="1"/>
  <c r="G5" i="50"/>
  <c r="G6" i="50"/>
  <c r="L6" i="50" s="1"/>
  <c r="G7" i="50"/>
  <c r="L7" i="50" s="1"/>
  <c r="G8" i="50"/>
  <c r="L8" i="50" s="1"/>
  <c r="G5" i="51"/>
  <c r="G6" i="51"/>
  <c r="L6" i="51" s="1"/>
  <c r="G7" i="51"/>
  <c r="L7" i="51" s="1"/>
  <c r="G8" i="51"/>
  <c r="L8" i="51" s="1"/>
  <c r="G5" i="54"/>
  <c r="G6" i="54"/>
  <c r="L6" i="54" s="1"/>
  <c r="G7" i="54"/>
  <c r="L7" i="54" s="1"/>
  <c r="G8" i="54"/>
  <c r="I8" i="54" s="1"/>
  <c r="N8" i="54" s="1"/>
  <c r="L6" i="58"/>
  <c r="L7" i="58"/>
  <c r="L8" i="58"/>
  <c r="L8" i="59"/>
  <c r="G5" i="74"/>
  <c r="G6" i="74"/>
  <c r="L6" i="74" s="1"/>
  <c r="G7" i="74"/>
  <c r="L7" i="74" s="1"/>
  <c r="G8" i="74"/>
  <c r="L8" i="74" s="1"/>
  <c r="G5" i="60"/>
  <c r="G6" i="60"/>
  <c r="L6" i="60" s="1"/>
  <c r="G7" i="60"/>
  <c r="L7" i="60" s="1"/>
  <c r="G8" i="60"/>
  <c r="L8" i="60" s="1"/>
  <c r="G5" i="61"/>
  <c r="G6" i="61"/>
  <c r="L6" i="61" s="1"/>
  <c r="G7" i="61"/>
  <c r="L7" i="61" s="1"/>
  <c r="G8" i="61"/>
  <c r="L8" i="61" s="1"/>
  <c r="G5" i="63"/>
  <c r="G6" i="63"/>
  <c r="L6" i="63" s="1"/>
  <c r="G7" i="63"/>
  <c r="L7" i="63" s="1"/>
  <c r="G8" i="63"/>
  <c r="L8" i="63" s="1"/>
  <c r="G5" i="75"/>
  <c r="G6" i="75"/>
  <c r="L6" i="75" s="1"/>
  <c r="G7" i="75"/>
  <c r="L7" i="75" s="1"/>
  <c r="G8" i="75"/>
  <c r="L8" i="75" s="1"/>
  <c r="G5" i="62"/>
  <c r="G6" i="62"/>
  <c r="L6" i="62" s="1"/>
  <c r="G7" i="62"/>
  <c r="L7" i="62" s="1"/>
  <c r="G8" i="62"/>
  <c r="L8" i="62" s="1"/>
  <c r="L6" i="64"/>
  <c r="L7" i="64"/>
  <c r="L8" i="64"/>
  <c r="G5" i="65"/>
  <c r="G6" i="65"/>
  <c r="L6" i="65" s="1"/>
  <c r="G7" i="65"/>
  <c r="L7" i="65" s="1"/>
  <c r="G8" i="65"/>
  <c r="L8" i="65" s="1"/>
  <c r="G5" i="66"/>
  <c r="G6" i="66"/>
  <c r="L6" i="66" s="1"/>
  <c r="G7" i="66"/>
  <c r="L7" i="66" s="1"/>
  <c r="G8" i="66"/>
  <c r="L8" i="66" s="1"/>
  <c r="G5" i="67"/>
  <c r="G6" i="67"/>
  <c r="L6" i="67" s="1"/>
  <c r="G7" i="67"/>
  <c r="L7" i="67" s="1"/>
  <c r="G8" i="67"/>
  <c r="L8" i="67" s="1"/>
  <c r="G5" i="20"/>
  <c r="G6" i="20"/>
  <c r="L6" i="20" s="1"/>
  <c r="G7" i="20"/>
  <c r="L7" i="20" s="1"/>
  <c r="G8" i="20"/>
  <c r="L8" i="20" s="1"/>
  <c r="G5" i="21"/>
  <c r="G6" i="21"/>
  <c r="L6" i="21" s="1"/>
  <c r="G7" i="21"/>
  <c r="L7" i="21" s="1"/>
  <c r="G8" i="21"/>
  <c r="L8" i="21" s="1"/>
  <c r="G5" i="22"/>
  <c r="G6" i="22"/>
  <c r="L6" i="22" s="1"/>
  <c r="G7" i="22"/>
  <c r="L7" i="22" s="1"/>
  <c r="G8" i="22"/>
  <c r="L8" i="22" s="1"/>
  <c r="G5" i="23"/>
  <c r="G6" i="23"/>
  <c r="G7" i="23"/>
  <c r="G8" i="23"/>
  <c r="G5" i="24"/>
  <c r="G6" i="24"/>
  <c r="L6" i="24" s="1"/>
  <c r="G7" i="24"/>
  <c r="L7" i="24" s="1"/>
  <c r="G8" i="24"/>
  <c r="L8" i="24" s="1"/>
  <c r="G5" i="25"/>
  <c r="G6" i="25"/>
  <c r="L6" i="25" s="1"/>
  <c r="G7" i="25"/>
  <c r="L7" i="25" s="1"/>
  <c r="G8" i="25"/>
  <c r="L8" i="25" s="1"/>
  <c r="G5" i="26"/>
  <c r="G6" i="26"/>
  <c r="L6" i="26" s="1"/>
  <c r="G7" i="26"/>
  <c r="L7" i="26" s="1"/>
  <c r="G8" i="26"/>
  <c r="L8" i="26" s="1"/>
  <c r="G5" i="27"/>
  <c r="G6" i="27"/>
  <c r="L6" i="27" s="1"/>
  <c r="G7" i="27"/>
  <c r="L7" i="27" s="1"/>
  <c r="G8" i="27"/>
  <c r="L8" i="27" s="1"/>
  <c r="G5" i="28"/>
  <c r="G6" i="28"/>
  <c r="L6" i="28" s="1"/>
  <c r="G7" i="28"/>
  <c r="L7" i="28" s="1"/>
  <c r="G8" i="28"/>
  <c r="L8" i="28" s="1"/>
  <c r="G5" i="29"/>
  <c r="G6" i="29"/>
  <c r="L6" i="29" s="1"/>
  <c r="G7" i="29"/>
  <c r="L7" i="29" s="1"/>
  <c r="G8" i="29"/>
  <c r="L8" i="29" s="1"/>
  <c r="G5" i="30"/>
  <c r="G6" i="30"/>
  <c r="L6" i="30" s="1"/>
  <c r="G7" i="30"/>
  <c r="L7" i="30" s="1"/>
  <c r="L8" i="30"/>
  <c r="G5" i="31"/>
  <c r="G6" i="31"/>
  <c r="L6" i="31" s="1"/>
  <c r="G7" i="31"/>
  <c r="L7" i="31" s="1"/>
  <c r="G8" i="31"/>
  <c r="L8" i="31" s="1"/>
  <c r="G5" i="33"/>
  <c r="G6" i="33"/>
  <c r="L6" i="33" s="1"/>
  <c r="G7" i="33"/>
  <c r="L7" i="33" s="1"/>
  <c r="G8" i="33"/>
  <c r="L8" i="33" s="1"/>
  <c r="L6" i="35"/>
  <c r="L7" i="35"/>
  <c r="L8" i="35"/>
  <c r="G5" i="13"/>
  <c r="G6" i="13"/>
  <c r="L6" i="13" s="1"/>
  <c r="G7" i="13"/>
  <c r="L7" i="13" s="1"/>
  <c r="G8" i="13"/>
  <c r="L8" i="13" s="1"/>
  <c r="G5" i="47"/>
  <c r="G6" i="47"/>
  <c r="L6" i="47" s="1"/>
  <c r="G7" i="47"/>
  <c r="L7" i="47" s="1"/>
  <c r="G8" i="47"/>
  <c r="L8" i="47" s="1"/>
  <c r="G5" i="57"/>
  <c r="G6" i="57"/>
  <c r="L6" i="57" s="1"/>
  <c r="G7" i="57"/>
  <c r="L7" i="57" s="1"/>
  <c r="G8" i="57"/>
  <c r="L8" i="57" s="1"/>
  <c r="G5" i="32"/>
  <c r="G6" i="32"/>
  <c r="L6" i="32" s="1"/>
  <c r="G7" i="32"/>
  <c r="L7" i="32" s="1"/>
  <c r="G8" i="32"/>
  <c r="L8" i="32" s="1"/>
  <c r="G5" i="34"/>
  <c r="G6" i="34"/>
  <c r="L6" i="34" s="1"/>
  <c r="G7" i="34"/>
  <c r="L7" i="34" s="1"/>
  <c r="G8" i="34"/>
  <c r="L8" i="34" s="1"/>
  <c r="G5" i="12"/>
  <c r="G6" i="12"/>
  <c r="L6" i="12" s="1"/>
  <c r="G7" i="12"/>
  <c r="L7" i="12" s="1"/>
  <c r="G8" i="12"/>
  <c r="L8" i="12" s="1"/>
  <c r="G5" i="37"/>
  <c r="G6" i="37"/>
  <c r="L6" i="37" s="1"/>
  <c r="G7" i="37"/>
  <c r="L7" i="37" s="1"/>
  <c r="G8" i="37"/>
  <c r="L8" i="37" s="1"/>
  <c r="G5" i="46"/>
  <c r="G6" i="46"/>
  <c r="L6" i="46" s="1"/>
  <c r="G7" i="46"/>
  <c r="L7" i="46" s="1"/>
  <c r="G8" i="46"/>
  <c r="L8" i="46" s="1"/>
  <c r="G5" i="43"/>
  <c r="G6" i="43"/>
  <c r="L6" i="43" s="1"/>
  <c r="G7" i="43"/>
  <c r="G8" i="43"/>
  <c r="L8" i="43" s="1"/>
  <c r="G5" i="53"/>
  <c r="G6" i="53"/>
  <c r="L6" i="53" s="1"/>
  <c r="G7" i="53"/>
  <c r="L7" i="53" s="1"/>
  <c r="G8" i="53"/>
  <c r="L8" i="53" s="1"/>
  <c r="G5" i="41"/>
  <c r="G6" i="41"/>
  <c r="L6" i="41" s="1"/>
  <c r="G7" i="41"/>
  <c r="L7" i="41" s="1"/>
  <c r="G8" i="41"/>
  <c r="L8" i="41" s="1"/>
  <c r="G5" i="42"/>
  <c r="G6" i="42"/>
  <c r="L6" i="42" s="1"/>
  <c r="G7" i="42"/>
  <c r="L7" i="42" s="1"/>
  <c r="G8" i="42"/>
  <c r="L8" i="42" s="1"/>
  <c r="G5" i="44"/>
  <c r="G6" i="44"/>
  <c r="L6" i="44" s="1"/>
  <c r="G7" i="44"/>
  <c r="L7" i="44" s="1"/>
  <c r="G8" i="44"/>
  <c r="L8" i="44" s="1"/>
  <c r="G5" i="48"/>
  <c r="G6" i="48"/>
  <c r="L6" i="48" s="1"/>
  <c r="G7" i="48"/>
  <c r="L7" i="48" s="1"/>
  <c r="G8" i="48"/>
  <c r="L8" i="48" s="1"/>
  <c r="G5" i="52"/>
  <c r="G6" i="52"/>
  <c r="L6" i="52" s="1"/>
  <c r="G7" i="52"/>
  <c r="L7" i="52" s="1"/>
  <c r="G8" i="52"/>
  <c r="L8" i="52" s="1"/>
  <c r="G5" i="14"/>
  <c r="G6" i="14"/>
  <c r="L6" i="14" s="1"/>
  <c r="G7" i="14"/>
  <c r="L7" i="14" s="1"/>
  <c r="G8" i="14"/>
  <c r="L8" i="14" s="1"/>
  <c r="G5" i="17"/>
  <c r="G6" i="17"/>
  <c r="L6" i="17" s="1"/>
  <c r="G7" i="17"/>
  <c r="L7" i="17" s="1"/>
  <c r="G8" i="17"/>
  <c r="L8" i="17" s="1"/>
  <c r="G5" i="55"/>
  <c r="G6" i="55"/>
  <c r="L6" i="55" s="1"/>
  <c r="G7" i="55"/>
  <c r="L7" i="55" s="1"/>
  <c r="G8" i="55"/>
  <c r="L8" i="55" s="1"/>
  <c r="G5" i="56"/>
  <c r="G6" i="56"/>
  <c r="L6" i="56" s="1"/>
  <c r="G7" i="56"/>
  <c r="L7" i="56" s="1"/>
  <c r="G8" i="56"/>
  <c r="L8" i="56" s="1"/>
  <c r="G4" i="15"/>
  <c r="G4" i="16"/>
  <c r="G4" i="40"/>
  <c r="G4" i="36"/>
  <c r="G4" i="38"/>
  <c r="G4" i="45"/>
  <c r="G4" i="50"/>
  <c r="G4" i="51"/>
  <c r="G4" i="54"/>
  <c r="I4" i="54" s="1"/>
  <c r="G4" i="74"/>
  <c r="G4" i="60"/>
  <c r="G4" i="61"/>
  <c r="G4" i="63"/>
  <c r="G4" i="75"/>
  <c r="G4" i="62"/>
  <c r="G4" i="65"/>
  <c r="G4" i="66"/>
  <c r="G4" i="67"/>
  <c r="G4" i="20"/>
  <c r="G4" i="21"/>
  <c r="G4" i="22"/>
  <c r="G4" i="23"/>
  <c r="G4" i="24"/>
  <c r="G4" i="25"/>
  <c r="G4" i="26"/>
  <c r="G4" i="27"/>
  <c r="G4" i="28"/>
  <c r="G4" i="29"/>
  <c r="G4" i="30"/>
  <c r="G4" i="31"/>
  <c r="G4" i="33"/>
  <c r="G4" i="13"/>
  <c r="G4" i="47"/>
  <c r="G4" i="57"/>
  <c r="G4" i="32"/>
  <c r="G4" i="34"/>
  <c r="G4" i="12"/>
  <c r="G4" i="37"/>
  <c r="G4" i="46"/>
  <c r="G4" i="43"/>
  <c r="G4" i="53"/>
  <c r="G4" i="41"/>
  <c r="G4" i="42"/>
  <c r="G4" i="44"/>
  <c r="G4" i="48"/>
  <c r="G4" i="52"/>
  <c r="G4" i="14"/>
  <c r="G4" i="17"/>
  <c r="G4" i="55"/>
  <c r="G4" i="56"/>
  <c r="C30" i="68"/>
  <c r="C31" i="68"/>
  <c r="C33" i="68"/>
  <c r="G33" i="68" s="1"/>
  <c r="C5" i="69"/>
  <c r="C6" i="69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G33" i="69" s="1"/>
  <c r="C5" i="70"/>
  <c r="C6" i="70"/>
  <c r="C7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G33" i="70" s="1"/>
  <c r="C5" i="71"/>
  <c r="C6" i="71"/>
  <c r="C7" i="71"/>
  <c r="C8" i="71"/>
  <c r="C9" i="71"/>
  <c r="C10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24" i="71"/>
  <c r="C25" i="71"/>
  <c r="C26" i="71"/>
  <c r="C27" i="71"/>
  <c r="C28" i="71"/>
  <c r="C29" i="71"/>
  <c r="C30" i="71"/>
  <c r="C31" i="71"/>
  <c r="C32" i="71"/>
  <c r="C33" i="71"/>
  <c r="G33" i="71" s="1"/>
  <c r="C5" i="72"/>
  <c r="C6" i="72"/>
  <c r="C7" i="72"/>
  <c r="C8" i="72"/>
  <c r="C9" i="72"/>
  <c r="C10" i="72"/>
  <c r="C11" i="72"/>
  <c r="C12" i="72"/>
  <c r="C13" i="72"/>
  <c r="C14" i="72"/>
  <c r="C15" i="72"/>
  <c r="C16" i="72"/>
  <c r="C17" i="72"/>
  <c r="C18" i="72"/>
  <c r="C19" i="72"/>
  <c r="C20" i="72"/>
  <c r="C21" i="72"/>
  <c r="C22" i="72"/>
  <c r="C23" i="72"/>
  <c r="C24" i="72"/>
  <c r="C25" i="72"/>
  <c r="C26" i="72"/>
  <c r="C27" i="72"/>
  <c r="C28" i="72"/>
  <c r="C29" i="72"/>
  <c r="C30" i="72"/>
  <c r="C31" i="72"/>
  <c r="C32" i="72"/>
  <c r="C33" i="72"/>
  <c r="G33" i="72" s="1"/>
  <c r="C4" i="69"/>
  <c r="C4" i="70"/>
  <c r="C4" i="71"/>
  <c r="C4" i="72"/>
  <c r="M27" i="32" l="1"/>
  <c r="M27" i="47"/>
  <c r="M31" i="58"/>
  <c r="N31" i="52"/>
  <c r="N29" i="52"/>
  <c r="N31" i="48"/>
  <c r="N29" i="48"/>
  <c r="N31" i="44"/>
  <c r="N29" i="44"/>
  <c r="L31" i="53"/>
  <c r="L29" i="53"/>
  <c r="L4" i="22"/>
  <c r="L13" i="22"/>
  <c r="L23" i="52"/>
  <c r="L23" i="48"/>
  <c r="L23" i="44"/>
  <c r="L23" i="53"/>
  <c r="L23" i="22"/>
  <c r="L21" i="22"/>
  <c r="I28" i="44"/>
  <c r="I28" i="53"/>
  <c r="I28" i="12"/>
  <c r="M31" i="17"/>
  <c r="M29" i="17"/>
  <c r="L31" i="52"/>
  <c r="L29" i="52"/>
  <c r="L31" i="48"/>
  <c r="L29" i="48"/>
  <c r="L31" i="44"/>
  <c r="L29" i="44"/>
  <c r="L31" i="22"/>
  <c r="L29" i="22"/>
  <c r="M23" i="41"/>
  <c r="M21" i="41"/>
  <c r="M31" i="41"/>
  <c r="M29" i="41"/>
  <c r="M31" i="53"/>
  <c r="M29" i="53"/>
  <c r="I3" i="53"/>
  <c r="M31" i="43"/>
  <c r="M29" i="43"/>
  <c r="M23" i="43"/>
  <c r="M21" i="43"/>
  <c r="M31" i="46"/>
  <c r="M31" i="12"/>
  <c r="M29" i="12"/>
  <c r="M23" i="12"/>
  <c r="M21" i="12"/>
  <c r="M23" i="32"/>
  <c r="M21" i="32"/>
  <c r="M31" i="32"/>
  <c r="M29" i="32"/>
  <c r="M27" i="26"/>
  <c r="M31" i="26"/>
  <c r="M29" i="26"/>
  <c r="M23" i="26"/>
  <c r="M21" i="26"/>
  <c r="M27" i="63"/>
  <c r="M23" i="50"/>
  <c r="M21" i="50"/>
  <c r="M31" i="50"/>
  <c r="M29" i="50"/>
  <c r="H3" i="70"/>
  <c r="M29" i="46"/>
  <c r="M23" i="46"/>
  <c r="M21" i="46"/>
  <c r="M23" i="29"/>
  <c r="M21" i="29"/>
  <c r="M31" i="29"/>
  <c r="M29" i="29"/>
  <c r="M31" i="61"/>
  <c r="M29" i="61"/>
  <c r="M23" i="61"/>
  <c r="M21" i="61"/>
  <c r="M23" i="57"/>
  <c r="M21" i="57"/>
  <c r="M31" i="57"/>
  <c r="M29" i="57"/>
  <c r="M23" i="13"/>
  <c r="M21" i="13"/>
  <c r="M31" i="13"/>
  <c r="M29" i="13"/>
  <c r="M21" i="64"/>
  <c r="M23" i="64"/>
  <c r="M23" i="47"/>
  <c r="M21" i="47"/>
  <c r="M31" i="47"/>
  <c r="M29" i="47"/>
  <c r="M23" i="36"/>
  <c r="M21" i="36"/>
  <c r="M31" i="36"/>
  <c r="M29" i="36"/>
  <c r="M23" i="51"/>
  <c r="M21" i="51"/>
  <c r="M31" i="51"/>
  <c r="M29" i="51"/>
  <c r="M31" i="60"/>
  <c r="M29" i="60"/>
  <c r="M23" i="60"/>
  <c r="M21" i="60"/>
  <c r="M31" i="16"/>
  <c r="M23" i="16"/>
  <c r="M21" i="16"/>
  <c r="M29" i="16"/>
  <c r="M17" i="40"/>
  <c r="M23" i="40"/>
  <c r="M21" i="40"/>
  <c r="M20" i="40"/>
  <c r="M19" i="40"/>
  <c r="M18" i="40"/>
  <c r="M31" i="40"/>
  <c r="M29" i="40"/>
  <c r="M27" i="30"/>
  <c r="M23" i="30"/>
  <c r="M21" i="30"/>
  <c r="M31" i="30"/>
  <c r="M29" i="30"/>
  <c r="M23" i="67"/>
  <c r="M21" i="67"/>
  <c r="M31" i="67"/>
  <c r="M29" i="67"/>
  <c r="M23" i="25"/>
  <c r="M21" i="25"/>
  <c r="M31" i="25"/>
  <c r="M29" i="25"/>
  <c r="M23" i="55"/>
  <c r="M21" i="55"/>
  <c r="M31" i="55"/>
  <c r="M29" i="55"/>
  <c r="M23" i="33"/>
  <c r="M21" i="33"/>
  <c r="M31" i="33"/>
  <c r="M29" i="33"/>
  <c r="M23" i="20"/>
  <c r="M21" i="20"/>
  <c r="M31" i="20"/>
  <c r="M29" i="20"/>
  <c r="M27" i="20"/>
  <c r="M23" i="38"/>
  <c r="M21" i="38"/>
  <c r="M31" i="38"/>
  <c r="M29" i="38"/>
  <c r="M23" i="21"/>
  <c r="M21" i="21"/>
  <c r="M31" i="21"/>
  <c r="M29" i="21"/>
  <c r="M23" i="37"/>
  <c r="M21" i="37"/>
  <c r="M31" i="37"/>
  <c r="M29" i="37"/>
  <c r="M31" i="74"/>
  <c r="M29" i="74"/>
  <c r="M23" i="74"/>
  <c r="M21" i="74"/>
  <c r="M23" i="27"/>
  <c r="M21" i="27"/>
  <c r="M31" i="27"/>
  <c r="M29" i="27"/>
  <c r="M23" i="31"/>
  <c r="M21" i="31"/>
  <c r="M31" i="31"/>
  <c r="M29" i="31"/>
  <c r="M23" i="34"/>
  <c r="M21" i="34"/>
  <c r="M31" i="34"/>
  <c r="M29" i="34"/>
  <c r="M23" i="65"/>
  <c r="M21" i="65"/>
  <c r="M31" i="65"/>
  <c r="M29" i="65"/>
  <c r="M31" i="35"/>
  <c r="M21" i="35"/>
  <c r="M23" i="35"/>
  <c r="M27" i="35"/>
  <c r="M29" i="35"/>
  <c r="M23" i="14"/>
  <c r="M21" i="14"/>
  <c r="M31" i="14"/>
  <c r="M29" i="14"/>
  <c r="M23" i="24"/>
  <c r="M21" i="24"/>
  <c r="M31" i="24"/>
  <c r="M29" i="24"/>
  <c r="M23" i="54"/>
  <c r="M21" i="54"/>
  <c r="M31" i="54"/>
  <c r="M29" i="54"/>
  <c r="M23" i="42"/>
  <c r="M21" i="42"/>
  <c r="M31" i="42"/>
  <c r="M29" i="42"/>
  <c r="M23" i="28"/>
  <c r="M21" i="28"/>
  <c r="M31" i="28"/>
  <c r="M29" i="28"/>
  <c r="M29" i="58"/>
  <c r="M23" i="58"/>
  <c r="M21" i="58"/>
  <c r="M23" i="56"/>
  <c r="M21" i="56"/>
  <c r="M31" i="56"/>
  <c r="M29" i="56"/>
  <c r="M23" i="66"/>
  <c r="M21" i="66"/>
  <c r="M31" i="66"/>
  <c r="M29" i="66"/>
  <c r="M31" i="63"/>
  <c r="M29" i="63"/>
  <c r="M23" i="63"/>
  <c r="M21" i="63"/>
  <c r="M23" i="22"/>
  <c r="M21" i="22"/>
  <c r="M31" i="22"/>
  <c r="M29" i="22"/>
  <c r="M31" i="62"/>
  <c r="M29" i="62"/>
  <c r="M27" i="62"/>
  <c r="M23" i="62"/>
  <c r="M21" i="62"/>
  <c r="L9" i="24"/>
  <c r="M23" i="17"/>
  <c r="M21" i="17"/>
  <c r="M23" i="15"/>
  <c r="M21" i="15"/>
  <c r="M29" i="15"/>
  <c r="I26" i="52"/>
  <c r="I25" i="52"/>
  <c r="I24" i="52"/>
  <c r="I23" i="52"/>
  <c r="N23" i="52" s="1"/>
  <c r="I22" i="52"/>
  <c r="I21" i="52"/>
  <c r="N21" i="52" s="1"/>
  <c r="I26" i="48"/>
  <c r="I25" i="48"/>
  <c r="I24" i="48"/>
  <c r="I23" i="48"/>
  <c r="N23" i="48" s="1"/>
  <c r="I22" i="48"/>
  <c r="I21" i="48"/>
  <c r="N21" i="48" s="1"/>
  <c r="I26" i="44"/>
  <c r="I25" i="44"/>
  <c r="I24" i="44"/>
  <c r="I23" i="44"/>
  <c r="N23" i="44" s="1"/>
  <c r="I22" i="44"/>
  <c r="I21" i="44"/>
  <c r="N21" i="44" s="1"/>
  <c r="I26" i="53"/>
  <c r="I25" i="53"/>
  <c r="I24" i="53"/>
  <c r="I23" i="53"/>
  <c r="I22" i="53"/>
  <c r="I21" i="53"/>
  <c r="N21" i="53" s="1"/>
  <c r="M23" i="23"/>
  <c r="M21" i="23"/>
  <c r="M23" i="59"/>
  <c r="M21" i="59"/>
  <c r="L31" i="32"/>
  <c r="L29" i="32"/>
  <c r="L31" i="74"/>
  <c r="L29" i="74"/>
  <c r="L31" i="51"/>
  <c r="L29" i="51"/>
  <c r="L31" i="50"/>
  <c r="L29" i="50"/>
  <c r="L31" i="38"/>
  <c r="L29" i="38"/>
  <c r="L31" i="36"/>
  <c r="L29" i="36"/>
  <c r="L31" i="15"/>
  <c r="L29" i="15"/>
  <c r="G3" i="72"/>
  <c r="M21" i="48"/>
  <c r="M29" i="48"/>
  <c r="M31" i="48"/>
  <c r="M31" i="15"/>
  <c r="M23" i="48"/>
  <c r="L23" i="42"/>
  <c r="L23" i="37"/>
  <c r="L23" i="12"/>
  <c r="L23" i="32"/>
  <c r="L23" i="13"/>
  <c r="L23" i="31"/>
  <c r="L23" i="27"/>
  <c r="L23" i="74"/>
  <c r="L23" i="51"/>
  <c r="L23" i="50"/>
  <c r="L23" i="38"/>
  <c r="L23" i="36"/>
  <c r="L23" i="15"/>
  <c r="M27" i="23"/>
  <c r="I34" i="14"/>
  <c r="L31" i="37"/>
  <c r="L29" i="37"/>
  <c r="L31" i="12"/>
  <c r="L29" i="12"/>
  <c r="I34" i="32"/>
  <c r="I33" i="32"/>
  <c r="I34" i="57"/>
  <c r="I33" i="57"/>
  <c r="I34" i="47"/>
  <c r="I33" i="47"/>
  <c r="I32" i="47"/>
  <c r="L31" i="13"/>
  <c r="L29" i="13"/>
  <c r="L31" i="31"/>
  <c r="L29" i="31"/>
  <c r="L31" i="27"/>
  <c r="L29" i="27"/>
  <c r="M29" i="23"/>
  <c r="M31" i="59"/>
  <c r="M29" i="59"/>
  <c r="N31" i="15"/>
  <c r="M21" i="52"/>
  <c r="M21" i="44"/>
  <c r="M21" i="53"/>
  <c r="M29" i="52"/>
  <c r="M29" i="44"/>
  <c r="M31" i="52"/>
  <c r="M31" i="44"/>
  <c r="M23" i="52"/>
  <c r="M23" i="44"/>
  <c r="M23" i="53"/>
  <c r="L23" i="29"/>
  <c r="L31" i="29"/>
  <c r="L29" i="29"/>
  <c r="I26" i="29"/>
  <c r="I25" i="29"/>
  <c r="I24" i="29"/>
  <c r="I23" i="29"/>
  <c r="I22" i="29"/>
  <c r="I21" i="29"/>
  <c r="N21" i="29" s="1"/>
  <c r="I28" i="29"/>
  <c r="G3" i="69"/>
  <c r="C24" i="18"/>
  <c r="C22" i="18"/>
  <c r="L11" i="47"/>
  <c r="L31" i="47"/>
  <c r="L23" i="47"/>
  <c r="L29" i="47"/>
  <c r="I26" i="47"/>
  <c r="I25" i="47"/>
  <c r="I24" i="47"/>
  <c r="I23" i="47"/>
  <c r="I22" i="47"/>
  <c r="I21" i="47"/>
  <c r="I28" i="47"/>
  <c r="I31" i="47"/>
  <c r="N31" i="47" s="1"/>
  <c r="I30" i="47"/>
  <c r="I29" i="47"/>
  <c r="L8" i="23"/>
  <c r="L6" i="23"/>
  <c r="L17" i="23"/>
  <c r="L20" i="23"/>
  <c r="L19" i="23"/>
  <c r="L18" i="23"/>
  <c r="L31" i="23"/>
  <c r="L29" i="23"/>
  <c r="L7" i="23"/>
  <c r="I28" i="23"/>
  <c r="L23" i="23"/>
  <c r="L11" i="23"/>
  <c r="I26" i="23"/>
  <c r="I25" i="23"/>
  <c r="I24" i="23"/>
  <c r="I23" i="23"/>
  <c r="I22" i="23"/>
  <c r="I21" i="23"/>
  <c r="L23" i="33"/>
  <c r="I26" i="24"/>
  <c r="I25" i="24"/>
  <c r="I24" i="24"/>
  <c r="I23" i="24"/>
  <c r="I22" i="24"/>
  <c r="I21" i="24"/>
  <c r="L23" i="34"/>
  <c r="I26" i="34"/>
  <c r="I25" i="34"/>
  <c r="I24" i="34"/>
  <c r="I23" i="34"/>
  <c r="I22" i="34"/>
  <c r="I21" i="34"/>
  <c r="I28" i="34"/>
  <c r="L31" i="34"/>
  <c r="L29" i="34"/>
  <c r="I3" i="34"/>
  <c r="L31" i="46"/>
  <c r="L29" i="46"/>
  <c r="I28" i="46"/>
  <c r="I26" i="46"/>
  <c r="I25" i="46"/>
  <c r="I24" i="46"/>
  <c r="L23" i="46"/>
  <c r="I23" i="46"/>
  <c r="I22" i="46"/>
  <c r="I21" i="46"/>
  <c r="L31" i="58"/>
  <c r="L23" i="35"/>
  <c r="L31" i="35"/>
  <c r="L29" i="35"/>
  <c r="L23" i="64"/>
  <c r="L31" i="64"/>
  <c r="L29" i="64"/>
  <c r="M31" i="75"/>
  <c r="M29" i="75"/>
  <c r="M23" i="75"/>
  <c r="M21" i="75"/>
  <c r="C5" i="18"/>
  <c r="L31" i="75"/>
  <c r="L29" i="75"/>
  <c r="L23" i="75"/>
  <c r="I3" i="46"/>
  <c r="I26" i="75"/>
  <c r="I25" i="75"/>
  <c r="I24" i="75"/>
  <c r="I23" i="75"/>
  <c r="I28" i="75"/>
  <c r="L23" i="57"/>
  <c r="L31" i="57"/>
  <c r="L29" i="57"/>
  <c r="L23" i="66"/>
  <c r="L31" i="66"/>
  <c r="L29" i="66"/>
  <c r="L23" i="54"/>
  <c r="L31" i="54"/>
  <c r="L29" i="54"/>
  <c r="L23" i="26"/>
  <c r="I26" i="26"/>
  <c r="I25" i="26"/>
  <c r="I24" i="26"/>
  <c r="I23" i="26"/>
  <c r="I22" i="26"/>
  <c r="I21" i="26"/>
  <c r="I28" i="26"/>
  <c r="L31" i="26"/>
  <c r="L29" i="26"/>
  <c r="I26" i="22"/>
  <c r="I25" i="22"/>
  <c r="I24" i="22"/>
  <c r="I23" i="22"/>
  <c r="I22" i="22"/>
  <c r="I21" i="22"/>
  <c r="I28" i="22"/>
  <c r="I28" i="45"/>
  <c r="M31" i="45"/>
  <c r="M29" i="45"/>
  <c r="M23" i="45"/>
  <c r="M21" i="45"/>
  <c r="L31" i="45"/>
  <c r="L29" i="45"/>
  <c r="L23" i="45"/>
  <c r="I26" i="33"/>
  <c r="I25" i="33"/>
  <c r="I24" i="33"/>
  <c r="I23" i="33"/>
  <c r="I22" i="33"/>
  <c r="I21" i="33"/>
  <c r="I28" i="33"/>
  <c r="L31" i="33"/>
  <c r="L29" i="33"/>
  <c r="L27" i="61"/>
  <c r="L31" i="61"/>
  <c r="L23" i="61"/>
  <c r="L29" i="61"/>
  <c r="I28" i="61"/>
  <c r="C3" i="18"/>
  <c r="L31" i="56"/>
  <c r="L29" i="56"/>
  <c r="L23" i="56"/>
  <c r="I26" i="57"/>
  <c r="I25" i="57"/>
  <c r="I24" i="57"/>
  <c r="I23" i="57"/>
  <c r="I22" i="57"/>
  <c r="I21" i="57"/>
  <c r="I28" i="57"/>
  <c r="I32" i="57"/>
  <c r="I31" i="57"/>
  <c r="I30" i="57"/>
  <c r="I29" i="57"/>
  <c r="L31" i="41"/>
  <c r="L29" i="41"/>
  <c r="I26" i="41"/>
  <c r="I25" i="41"/>
  <c r="I24" i="41"/>
  <c r="I23" i="41"/>
  <c r="I22" i="41"/>
  <c r="I21" i="41"/>
  <c r="I28" i="41"/>
  <c r="I32" i="41"/>
  <c r="I31" i="41"/>
  <c r="I30" i="41"/>
  <c r="I29" i="41"/>
  <c r="L23" i="41"/>
  <c r="C18" i="18"/>
  <c r="C10" i="18"/>
  <c r="C8" i="18"/>
  <c r="I3" i="41"/>
  <c r="I26" i="13"/>
  <c r="I25" i="13"/>
  <c r="I24" i="13"/>
  <c r="I23" i="13"/>
  <c r="I22" i="13"/>
  <c r="I21" i="13"/>
  <c r="I28" i="13"/>
  <c r="L23" i="58"/>
  <c r="L29" i="58"/>
  <c r="L23" i="60"/>
  <c r="L31" i="60"/>
  <c r="L29" i="60"/>
  <c r="L23" i="40"/>
  <c r="L31" i="40"/>
  <c r="L29" i="40"/>
  <c r="L23" i="24"/>
  <c r="I28" i="24"/>
  <c r="L31" i="24"/>
  <c r="L29" i="24"/>
  <c r="L31" i="16"/>
  <c r="L23" i="16"/>
  <c r="L29" i="16"/>
  <c r="L23" i="67"/>
  <c r="L31" i="67"/>
  <c r="L29" i="67"/>
  <c r="L23" i="25"/>
  <c r="I28" i="25"/>
  <c r="L31" i="25"/>
  <c r="L29" i="25"/>
  <c r="C16" i="18"/>
  <c r="I26" i="37"/>
  <c r="I25" i="37"/>
  <c r="I24" i="37"/>
  <c r="I23" i="37"/>
  <c r="I22" i="37"/>
  <c r="I21" i="37"/>
  <c r="I28" i="37"/>
  <c r="I3" i="37"/>
  <c r="L23" i="20"/>
  <c r="L31" i="20"/>
  <c r="L29" i="20"/>
  <c r="L23" i="43"/>
  <c r="L7" i="43"/>
  <c r="L17" i="43"/>
  <c r="L27" i="43"/>
  <c r="L31" i="43"/>
  <c r="L29" i="43"/>
  <c r="I26" i="25"/>
  <c r="I25" i="25"/>
  <c r="I24" i="25"/>
  <c r="I23" i="25"/>
  <c r="I22" i="25"/>
  <c r="I21" i="25"/>
  <c r="I28" i="54"/>
  <c r="C20" i="18"/>
  <c r="L23" i="65"/>
  <c r="I28" i="65"/>
  <c r="L31" i="65"/>
  <c r="L29" i="65"/>
  <c r="L11" i="60"/>
  <c r="I28" i="60"/>
  <c r="I26" i="67"/>
  <c r="I25" i="67"/>
  <c r="I24" i="67"/>
  <c r="I23" i="67"/>
  <c r="I22" i="67"/>
  <c r="I21" i="67"/>
  <c r="I28" i="67"/>
  <c r="I26" i="32"/>
  <c r="I25" i="32"/>
  <c r="I24" i="32"/>
  <c r="I23" i="32"/>
  <c r="I22" i="32"/>
  <c r="I21" i="32"/>
  <c r="I28" i="32"/>
  <c r="I32" i="32"/>
  <c r="I31" i="32"/>
  <c r="I30" i="32"/>
  <c r="I29" i="32"/>
  <c r="I3" i="45"/>
  <c r="I26" i="20"/>
  <c r="I25" i="20"/>
  <c r="I24" i="20"/>
  <c r="I23" i="20"/>
  <c r="I22" i="20"/>
  <c r="I21" i="20"/>
  <c r="I28" i="20"/>
  <c r="L31" i="28"/>
  <c r="L29" i="28"/>
  <c r="L23" i="28"/>
  <c r="I26" i="28"/>
  <c r="I25" i="28"/>
  <c r="I24" i="28"/>
  <c r="I23" i="28"/>
  <c r="I22" i="28"/>
  <c r="I21" i="28"/>
  <c r="I28" i="28"/>
  <c r="L31" i="30"/>
  <c r="L29" i="30"/>
  <c r="L23" i="30"/>
  <c r="I26" i="12"/>
  <c r="I25" i="12"/>
  <c r="I24" i="12"/>
  <c r="I23" i="12"/>
  <c r="I22" i="12"/>
  <c r="I21" i="12"/>
  <c r="I3" i="12"/>
  <c r="I26" i="65"/>
  <c r="I25" i="65"/>
  <c r="I24" i="65"/>
  <c r="I23" i="65"/>
  <c r="I22" i="65"/>
  <c r="I21" i="65"/>
  <c r="I26" i="35"/>
  <c r="I25" i="35"/>
  <c r="I24" i="35"/>
  <c r="I23" i="35"/>
  <c r="I22" i="35"/>
  <c r="I21" i="35"/>
  <c r="L31" i="17"/>
  <c r="L29" i="17"/>
  <c r="L23" i="17"/>
  <c r="L23" i="14"/>
  <c r="L31" i="14"/>
  <c r="L29" i="14"/>
  <c r="I26" i="17"/>
  <c r="I25" i="17"/>
  <c r="I24" i="17"/>
  <c r="I23" i="17"/>
  <c r="I22" i="17"/>
  <c r="I21" i="17"/>
  <c r="I28" i="17"/>
  <c r="I3" i="17"/>
  <c r="L31" i="42"/>
  <c r="L29" i="42"/>
  <c r="C32" i="18"/>
  <c r="C30" i="18"/>
  <c r="C28" i="18"/>
  <c r="I26" i="42"/>
  <c r="I25" i="42"/>
  <c r="I24" i="42"/>
  <c r="I23" i="42"/>
  <c r="I22" i="42"/>
  <c r="I21" i="42"/>
  <c r="I28" i="42"/>
  <c r="I32" i="42"/>
  <c r="I31" i="42"/>
  <c r="I30" i="42"/>
  <c r="I29" i="42"/>
  <c r="I3" i="42"/>
  <c r="I3" i="38"/>
  <c r="I28" i="50"/>
  <c r="I3" i="50"/>
  <c r="L31" i="63"/>
  <c r="L31" i="62"/>
  <c r="L29" i="62"/>
  <c r="L23" i="62"/>
  <c r="I26" i="62"/>
  <c r="I25" i="62"/>
  <c r="I24" i="62"/>
  <c r="I23" i="62"/>
  <c r="I22" i="62"/>
  <c r="I21" i="62"/>
  <c r="I28" i="62"/>
  <c r="C26" i="18"/>
  <c r="L31" i="55"/>
  <c r="L29" i="55"/>
  <c r="L23" i="55"/>
  <c r="I26" i="55"/>
  <c r="I25" i="55"/>
  <c r="I24" i="55"/>
  <c r="I23" i="55"/>
  <c r="I22" i="55"/>
  <c r="I21" i="55"/>
  <c r="I28" i="55"/>
  <c r="I3" i="55"/>
  <c r="H3" i="68"/>
  <c r="I28" i="59"/>
  <c r="H3" i="18"/>
  <c r="L23" i="59"/>
  <c r="L31" i="59"/>
  <c r="L29" i="59"/>
  <c r="D3" i="18"/>
  <c r="L7" i="59"/>
  <c r="L17" i="59"/>
  <c r="L20" i="59"/>
  <c r="L19" i="59"/>
  <c r="L18" i="59"/>
  <c r="G3" i="68"/>
  <c r="I28" i="36"/>
  <c r="I3" i="36"/>
  <c r="I26" i="27"/>
  <c r="I25" i="27"/>
  <c r="I24" i="27"/>
  <c r="I23" i="27"/>
  <c r="I22" i="27"/>
  <c r="I21" i="27"/>
  <c r="I28" i="27"/>
  <c r="I26" i="31"/>
  <c r="I25" i="31"/>
  <c r="I24" i="31"/>
  <c r="I23" i="31"/>
  <c r="I22" i="31"/>
  <c r="I21" i="31"/>
  <c r="I28" i="31"/>
  <c r="I28" i="74"/>
  <c r="L23" i="21"/>
  <c r="L31" i="21"/>
  <c r="L29" i="21"/>
  <c r="I3" i="51"/>
  <c r="I28" i="15"/>
  <c r="I3" i="15"/>
  <c r="C31" i="18"/>
  <c r="C29" i="18"/>
  <c r="C27" i="18"/>
  <c r="C25" i="18"/>
  <c r="C23" i="18"/>
  <c r="C21" i="18"/>
  <c r="C19" i="18"/>
  <c r="C17" i="18"/>
  <c r="C15" i="18"/>
  <c r="C9" i="18"/>
  <c r="C7" i="18"/>
  <c r="I26" i="56"/>
  <c r="I25" i="56"/>
  <c r="I24" i="56"/>
  <c r="I23" i="56"/>
  <c r="I22" i="56"/>
  <c r="I21" i="56"/>
  <c r="I28" i="56"/>
  <c r="I3" i="72"/>
  <c r="I3" i="56"/>
  <c r="I26" i="66"/>
  <c r="I25" i="66"/>
  <c r="I24" i="66"/>
  <c r="I23" i="66"/>
  <c r="I22" i="66"/>
  <c r="I21" i="66"/>
  <c r="I28" i="66"/>
  <c r="I28" i="58"/>
  <c r="I26" i="14"/>
  <c r="I25" i="14"/>
  <c r="I24" i="14"/>
  <c r="I23" i="14"/>
  <c r="I22" i="14"/>
  <c r="I21" i="14"/>
  <c r="I28" i="14"/>
  <c r="I32" i="14"/>
  <c r="I31" i="14"/>
  <c r="I30" i="14"/>
  <c r="I29" i="14"/>
  <c r="I3" i="71"/>
  <c r="I3" i="14"/>
  <c r="I26" i="30"/>
  <c r="I25" i="30"/>
  <c r="I24" i="30"/>
  <c r="I23" i="30"/>
  <c r="I22" i="30"/>
  <c r="I21" i="30"/>
  <c r="I28" i="30"/>
  <c r="I28" i="40"/>
  <c r="I3" i="40"/>
  <c r="I28" i="38"/>
  <c r="L23" i="63"/>
  <c r="L29" i="63"/>
  <c r="I28" i="63"/>
  <c r="I26" i="43"/>
  <c r="I25" i="43"/>
  <c r="I24" i="43"/>
  <c r="I23" i="43"/>
  <c r="I22" i="43"/>
  <c r="I21" i="43"/>
  <c r="I28" i="43"/>
  <c r="I3" i="70"/>
  <c r="I3" i="43"/>
  <c r="I28" i="16"/>
  <c r="I3" i="16"/>
  <c r="I26" i="21"/>
  <c r="I25" i="21"/>
  <c r="I24" i="21"/>
  <c r="I23" i="21"/>
  <c r="I22" i="21"/>
  <c r="I21" i="21"/>
  <c r="I28" i="21"/>
  <c r="I26" i="64"/>
  <c r="I25" i="64"/>
  <c r="I24" i="64"/>
  <c r="I23" i="64"/>
  <c r="I22" i="64"/>
  <c r="I21" i="64"/>
  <c r="I28" i="64"/>
  <c r="I3" i="69"/>
  <c r="I3" i="32"/>
  <c r="I3" i="57"/>
  <c r="I3" i="47"/>
  <c r="I3" i="13"/>
  <c r="I3" i="35"/>
  <c r="I3" i="33"/>
  <c r="N23" i="33" s="1"/>
  <c r="I3" i="31"/>
  <c r="I3" i="30"/>
  <c r="I3" i="29"/>
  <c r="I3" i="28"/>
  <c r="I3" i="27"/>
  <c r="I3" i="26"/>
  <c r="N23" i="26" s="1"/>
  <c r="I3" i="25"/>
  <c r="I3" i="24"/>
  <c r="I3" i="23"/>
  <c r="I3" i="22"/>
  <c r="I3" i="21"/>
  <c r="I3" i="20"/>
  <c r="I3" i="67"/>
  <c r="I3" i="66"/>
  <c r="I3" i="65"/>
  <c r="I3" i="64"/>
  <c r="I3" i="62"/>
  <c r="I3" i="75"/>
  <c r="I3" i="63"/>
  <c r="I3" i="61"/>
  <c r="I3" i="60"/>
  <c r="I3" i="74"/>
  <c r="I3" i="59"/>
  <c r="L11" i="56"/>
  <c r="L11" i="17"/>
  <c r="L11" i="52"/>
  <c r="L11" i="44"/>
  <c r="I29" i="15"/>
  <c r="N29" i="15" s="1"/>
  <c r="I11" i="56"/>
  <c r="M11" i="56"/>
  <c r="I11" i="55"/>
  <c r="M11" i="55"/>
  <c r="I11" i="17"/>
  <c r="M11" i="17"/>
  <c r="I11" i="14"/>
  <c r="M11" i="14"/>
  <c r="I11" i="52"/>
  <c r="M11" i="52"/>
  <c r="I11" i="48"/>
  <c r="M11" i="48"/>
  <c r="I11" i="44"/>
  <c r="M11" i="44"/>
  <c r="I11" i="42"/>
  <c r="M11" i="42"/>
  <c r="I11" i="41"/>
  <c r="M11" i="41"/>
  <c r="I11" i="53"/>
  <c r="M11" i="53"/>
  <c r="I11" i="43"/>
  <c r="M11" i="43"/>
  <c r="I11" i="46"/>
  <c r="M11" i="46"/>
  <c r="I11" i="37"/>
  <c r="M11" i="37"/>
  <c r="I11" i="12"/>
  <c r="M11" i="12"/>
  <c r="I11" i="34"/>
  <c r="M11" i="34"/>
  <c r="I11" i="32"/>
  <c r="M11" i="32"/>
  <c r="I11" i="57"/>
  <c r="M11" i="57"/>
  <c r="I11" i="47"/>
  <c r="M11" i="47"/>
  <c r="I11" i="13"/>
  <c r="M11" i="13"/>
  <c r="I11" i="35"/>
  <c r="M11" i="35"/>
  <c r="I11" i="33"/>
  <c r="M11" i="33"/>
  <c r="I11" i="31"/>
  <c r="M11" i="31"/>
  <c r="I11" i="30"/>
  <c r="M11" i="30"/>
  <c r="I11" i="29"/>
  <c r="M11" i="29"/>
  <c r="I11" i="28"/>
  <c r="M11" i="28"/>
  <c r="I11" i="27"/>
  <c r="M11" i="27"/>
  <c r="I11" i="26"/>
  <c r="M11" i="26"/>
  <c r="I11" i="25"/>
  <c r="M11" i="25"/>
  <c r="I11" i="24"/>
  <c r="M11" i="24"/>
  <c r="I11" i="23"/>
  <c r="M11" i="23"/>
  <c r="I11" i="22"/>
  <c r="M11" i="22"/>
  <c r="I11" i="21"/>
  <c r="M11" i="21"/>
  <c r="I11" i="20"/>
  <c r="M11" i="20"/>
  <c r="I11" i="67"/>
  <c r="M11" i="67"/>
  <c r="I11" i="66"/>
  <c r="M11" i="66"/>
  <c r="I11" i="65"/>
  <c r="M11" i="65"/>
  <c r="I11" i="64"/>
  <c r="M11" i="64"/>
  <c r="I11" i="62"/>
  <c r="M11" i="62"/>
  <c r="I11" i="75"/>
  <c r="M11" i="75"/>
  <c r="I11" i="63"/>
  <c r="M11" i="63"/>
  <c r="I11" i="61"/>
  <c r="M11" i="61"/>
  <c r="I11" i="60"/>
  <c r="M11" i="60"/>
  <c r="I11" i="74"/>
  <c r="M11" i="74"/>
  <c r="M11" i="59"/>
  <c r="I11" i="58"/>
  <c r="M11" i="58"/>
  <c r="I11" i="54"/>
  <c r="M11" i="54"/>
  <c r="I11" i="51"/>
  <c r="M11" i="51"/>
  <c r="I11" i="50"/>
  <c r="M11" i="50"/>
  <c r="I11" i="45"/>
  <c r="M11" i="45"/>
  <c r="I11" i="38"/>
  <c r="M11" i="38"/>
  <c r="I11" i="36"/>
  <c r="M11" i="36"/>
  <c r="I11" i="40"/>
  <c r="M11" i="40"/>
  <c r="I11" i="16"/>
  <c r="M11" i="16"/>
  <c r="I11" i="15"/>
  <c r="M11" i="15"/>
  <c r="I20" i="56"/>
  <c r="N20" i="56" s="1"/>
  <c r="M20" i="56"/>
  <c r="I19" i="56"/>
  <c r="N19" i="56" s="1"/>
  <c r="M19" i="56"/>
  <c r="I18" i="56"/>
  <c r="N18" i="56" s="1"/>
  <c r="M18" i="56"/>
  <c r="I20" i="55"/>
  <c r="N20" i="55" s="1"/>
  <c r="M20" i="55"/>
  <c r="I19" i="55"/>
  <c r="N19" i="55" s="1"/>
  <c r="M19" i="55"/>
  <c r="I18" i="55"/>
  <c r="N18" i="55" s="1"/>
  <c r="M18" i="55"/>
  <c r="I20" i="17"/>
  <c r="N20" i="17" s="1"/>
  <c r="M20" i="17"/>
  <c r="I19" i="17"/>
  <c r="N19" i="17" s="1"/>
  <c r="M19" i="17"/>
  <c r="I18" i="17"/>
  <c r="N18" i="17" s="1"/>
  <c r="M18" i="17"/>
  <c r="I20" i="14"/>
  <c r="N20" i="14" s="1"/>
  <c r="M20" i="14"/>
  <c r="I19" i="14"/>
  <c r="N19" i="14" s="1"/>
  <c r="M19" i="14"/>
  <c r="I18" i="14"/>
  <c r="N18" i="14" s="1"/>
  <c r="M18" i="14"/>
  <c r="I20" i="52"/>
  <c r="N20" i="52" s="1"/>
  <c r="M20" i="52"/>
  <c r="I19" i="52"/>
  <c r="N19" i="52" s="1"/>
  <c r="M19" i="52"/>
  <c r="I18" i="52"/>
  <c r="N18" i="52" s="1"/>
  <c r="M18" i="52"/>
  <c r="I20" i="48"/>
  <c r="N20" i="48" s="1"/>
  <c r="M20" i="48"/>
  <c r="I19" i="48"/>
  <c r="N19" i="48" s="1"/>
  <c r="M19" i="48"/>
  <c r="I18" i="48"/>
  <c r="N18" i="48" s="1"/>
  <c r="M18" i="48"/>
  <c r="I20" i="44"/>
  <c r="N20" i="44" s="1"/>
  <c r="M20" i="44"/>
  <c r="I19" i="44"/>
  <c r="N19" i="44" s="1"/>
  <c r="M19" i="44"/>
  <c r="I18" i="44"/>
  <c r="N18" i="44" s="1"/>
  <c r="M18" i="44"/>
  <c r="I20" i="42"/>
  <c r="N20" i="42" s="1"/>
  <c r="M20" i="42"/>
  <c r="I19" i="42"/>
  <c r="N19" i="42" s="1"/>
  <c r="M19" i="42"/>
  <c r="I18" i="42"/>
  <c r="N18" i="42" s="1"/>
  <c r="M18" i="42"/>
  <c r="I20" i="41"/>
  <c r="M20" i="41"/>
  <c r="I19" i="41"/>
  <c r="M19" i="41"/>
  <c r="I18" i="41"/>
  <c r="M18" i="41"/>
  <c r="I20" i="53"/>
  <c r="N20" i="53" s="1"/>
  <c r="M20" i="53"/>
  <c r="I19" i="53"/>
  <c r="N19" i="53" s="1"/>
  <c r="M19" i="53"/>
  <c r="I18" i="53"/>
  <c r="N18" i="53" s="1"/>
  <c r="M18" i="53"/>
  <c r="I20" i="43"/>
  <c r="N20" i="43" s="1"/>
  <c r="M20" i="43"/>
  <c r="I19" i="43"/>
  <c r="N19" i="43" s="1"/>
  <c r="M19" i="43"/>
  <c r="I18" i="43"/>
  <c r="N18" i="43" s="1"/>
  <c r="M18" i="43"/>
  <c r="I20" i="46"/>
  <c r="M20" i="46"/>
  <c r="I19" i="46"/>
  <c r="M19" i="46"/>
  <c r="I18" i="46"/>
  <c r="M18" i="46"/>
  <c r="I20" i="37"/>
  <c r="N20" i="37" s="1"/>
  <c r="M20" i="37"/>
  <c r="I19" i="37"/>
  <c r="N19" i="37" s="1"/>
  <c r="M19" i="37"/>
  <c r="I18" i="37"/>
  <c r="N18" i="37" s="1"/>
  <c r="M18" i="37"/>
  <c r="I20" i="12"/>
  <c r="M20" i="12"/>
  <c r="I19" i="12"/>
  <c r="M19" i="12"/>
  <c r="I18" i="12"/>
  <c r="M18" i="12"/>
  <c r="I20" i="34"/>
  <c r="N20" i="34" s="1"/>
  <c r="M20" i="34"/>
  <c r="I19" i="34"/>
  <c r="N19" i="34" s="1"/>
  <c r="M19" i="34"/>
  <c r="I18" i="34"/>
  <c r="N18" i="34" s="1"/>
  <c r="M18" i="34"/>
  <c r="I20" i="32"/>
  <c r="M20" i="32"/>
  <c r="I19" i="32"/>
  <c r="M19" i="32"/>
  <c r="I18" i="32"/>
  <c r="M18" i="32"/>
  <c r="I20" i="57"/>
  <c r="N20" i="57" s="1"/>
  <c r="M20" i="57"/>
  <c r="I19" i="57"/>
  <c r="N19" i="57" s="1"/>
  <c r="M19" i="57"/>
  <c r="I18" i="57"/>
  <c r="N18" i="57" s="1"/>
  <c r="M18" i="57"/>
  <c r="I20" i="47"/>
  <c r="N20" i="47" s="1"/>
  <c r="M20" i="47"/>
  <c r="I19" i="47"/>
  <c r="N19" i="47" s="1"/>
  <c r="M19" i="47"/>
  <c r="I18" i="47"/>
  <c r="N18" i="47" s="1"/>
  <c r="M18" i="47"/>
  <c r="I20" i="13"/>
  <c r="N20" i="13" s="1"/>
  <c r="M20" i="13"/>
  <c r="I19" i="13"/>
  <c r="N19" i="13" s="1"/>
  <c r="M19" i="13"/>
  <c r="I18" i="13"/>
  <c r="N18" i="13" s="1"/>
  <c r="M18" i="13"/>
  <c r="I20" i="35"/>
  <c r="M20" i="35"/>
  <c r="I19" i="35"/>
  <c r="M19" i="35"/>
  <c r="I18" i="35"/>
  <c r="M18" i="35"/>
  <c r="I20" i="33"/>
  <c r="N20" i="33" s="1"/>
  <c r="M20" i="33"/>
  <c r="I19" i="33"/>
  <c r="N19" i="33" s="1"/>
  <c r="M19" i="33"/>
  <c r="I18" i="33"/>
  <c r="N18" i="33" s="1"/>
  <c r="M18" i="33"/>
  <c r="I20" i="31"/>
  <c r="N20" i="31" s="1"/>
  <c r="M20" i="31"/>
  <c r="I19" i="31"/>
  <c r="N19" i="31" s="1"/>
  <c r="M19" i="31"/>
  <c r="I18" i="31"/>
  <c r="N18" i="31" s="1"/>
  <c r="M18" i="31"/>
  <c r="I20" i="30"/>
  <c r="N20" i="30" s="1"/>
  <c r="M20" i="30"/>
  <c r="I19" i="30"/>
  <c r="N19" i="30" s="1"/>
  <c r="M19" i="30"/>
  <c r="I18" i="30"/>
  <c r="N18" i="30" s="1"/>
  <c r="M18" i="30"/>
  <c r="I20" i="29"/>
  <c r="N20" i="29" s="1"/>
  <c r="M20" i="29"/>
  <c r="I19" i="29"/>
  <c r="N19" i="29" s="1"/>
  <c r="M19" i="29"/>
  <c r="I18" i="29"/>
  <c r="N18" i="29" s="1"/>
  <c r="M18" i="29"/>
  <c r="I20" i="28"/>
  <c r="N20" i="28" s="1"/>
  <c r="M20" i="28"/>
  <c r="I19" i="28"/>
  <c r="N19" i="28" s="1"/>
  <c r="M19" i="28"/>
  <c r="I18" i="28"/>
  <c r="N18" i="28" s="1"/>
  <c r="M18" i="28"/>
  <c r="I20" i="27"/>
  <c r="M20" i="27"/>
  <c r="I19" i="27"/>
  <c r="M19" i="27"/>
  <c r="I18" i="27"/>
  <c r="M18" i="27"/>
  <c r="I20" i="26"/>
  <c r="N20" i="26" s="1"/>
  <c r="M20" i="26"/>
  <c r="I19" i="26"/>
  <c r="N19" i="26" s="1"/>
  <c r="M19" i="26"/>
  <c r="I18" i="26"/>
  <c r="N18" i="26" s="1"/>
  <c r="M18" i="26"/>
  <c r="I20" i="25"/>
  <c r="N20" i="25" s="1"/>
  <c r="M20" i="25"/>
  <c r="I19" i="25"/>
  <c r="N19" i="25" s="1"/>
  <c r="M19" i="25"/>
  <c r="I18" i="25"/>
  <c r="N18" i="25" s="1"/>
  <c r="M18" i="25"/>
  <c r="I20" i="24"/>
  <c r="N20" i="24" s="1"/>
  <c r="M20" i="24"/>
  <c r="I19" i="24"/>
  <c r="N19" i="24" s="1"/>
  <c r="M19" i="24"/>
  <c r="I18" i="24"/>
  <c r="N18" i="24" s="1"/>
  <c r="M18" i="24"/>
  <c r="I20" i="23"/>
  <c r="N20" i="23" s="1"/>
  <c r="M20" i="23"/>
  <c r="I19" i="23"/>
  <c r="N19" i="23" s="1"/>
  <c r="M19" i="23"/>
  <c r="I18" i="23"/>
  <c r="N18" i="23" s="1"/>
  <c r="M18" i="23"/>
  <c r="I20" i="22"/>
  <c r="N20" i="22" s="1"/>
  <c r="M20" i="22"/>
  <c r="I19" i="22"/>
  <c r="N19" i="22" s="1"/>
  <c r="M19" i="22"/>
  <c r="I18" i="22"/>
  <c r="N18" i="22" s="1"/>
  <c r="M18" i="22"/>
  <c r="I20" i="21"/>
  <c r="N20" i="21" s="1"/>
  <c r="M20" i="21"/>
  <c r="I19" i="21"/>
  <c r="N19" i="21" s="1"/>
  <c r="M19" i="21"/>
  <c r="I18" i="21"/>
  <c r="N18" i="21" s="1"/>
  <c r="M18" i="21"/>
  <c r="I20" i="20"/>
  <c r="N20" i="20" s="1"/>
  <c r="M20" i="20"/>
  <c r="I19" i="20"/>
  <c r="N19" i="20" s="1"/>
  <c r="M19" i="20"/>
  <c r="I18" i="20"/>
  <c r="N18" i="20" s="1"/>
  <c r="M18" i="20"/>
  <c r="I20" i="67"/>
  <c r="N20" i="67" s="1"/>
  <c r="M20" i="67"/>
  <c r="I19" i="67"/>
  <c r="N19" i="67" s="1"/>
  <c r="M19" i="67"/>
  <c r="I18" i="67"/>
  <c r="N18" i="67" s="1"/>
  <c r="M18" i="67"/>
  <c r="I20" i="66"/>
  <c r="N20" i="66" s="1"/>
  <c r="M20" i="66"/>
  <c r="I19" i="66"/>
  <c r="N19" i="66" s="1"/>
  <c r="M19" i="66"/>
  <c r="I18" i="66"/>
  <c r="N18" i="66" s="1"/>
  <c r="M18" i="66"/>
  <c r="I20" i="65"/>
  <c r="M20" i="65"/>
  <c r="I19" i="65"/>
  <c r="M19" i="65"/>
  <c r="I18" i="65"/>
  <c r="M18" i="65"/>
  <c r="I20" i="64"/>
  <c r="M20" i="64"/>
  <c r="I19" i="64"/>
  <c r="N19" i="64" s="1"/>
  <c r="M19" i="64"/>
  <c r="I18" i="64"/>
  <c r="N18" i="64" s="1"/>
  <c r="M18" i="64"/>
  <c r="I20" i="62"/>
  <c r="M20" i="62"/>
  <c r="I19" i="62"/>
  <c r="M19" i="62"/>
  <c r="I18" i="62"/>
  <c r="M18" i="62"/>
  <c r="L8" i="54"/>
  <c r="I13" i="55"/>
  <c r="N13" i="55" s="1"/>
  <c r="L13" i="55"/>
  <c r="I13" i="14"/>
  <c r="N13" i="14" s="1"/>
  <c r="L13" i="14"/>
  <c r="I13" i="48"/>
  <c r="N13" i="48" s="1"/>
  <c r="L13" i="48"/>
  <c r="I13" i="42"/>
  <c r="N13" i="42" s="1"/>
  <c r="L13" i="42"/>
  <c r="I13" i="53"/>
  <c r="N13" i="53" s="1"/>
  <c r="L13" i="53"/>
  <c r="I13" i="46"/>
  <c r="N13" i="46" s="1"/>
  <c r="L13" i="46"/>
  <c r="I13" i="12"/>
  <c r="N13" i="12" s="1"/>
  <c r="L13" i="12"/>
  <c r="I13" i="32"/>
  <c r="N13" i="32" s="1"/>
  <c r="L13" i="32"/>
  <c r="I13" i="47"/>
  <c r="N13" i="47" s="1"/>
  <c r="L13" i="47"/>
  <c r="I13" i="35"/>
  <c r="N13" i="35" s="1"/>
  <c r="L13" i="35"/>
  <c r="I13" i="31"/>
  <c r="N13" i="31" s="1"/>
  <c r="L13" i="31"/>
  <c r="I13" i="29"/>
  <c r="N13" i="29" s="1"/>
  <c r="L13" i="29"/>
  <c r="I13" i="27"/>
  <c r="N13" i="27" s="1"/>
  <c r="L13" i="27"/>
  <c r="I13" i="25"/>
  <c r="N13" i="25" s="1"/>
  <c r="L13" i="25"/>
  <c r="I13" i="23"/>
  <c r="N13" i="23" s="1"/>
  <c r="L13" i="23"/>
  <c r="I13" i="21"/>
  <c r="N13" i="21" s="1"/>
  <c r="L13" i="21"/>
  <c r="I13" i="67"/>
  <c r="N13" i="67" s="1"/>
  <c r="L13" i="67"/>
  <c r="I13" i="65"/>
  <c r="N13" i="65" s="1"/>
  <c r="L13" i="65"/>
  <c r="I13" i="62"/>
  <c r="N13" i="62" s="1"/>
  <c r="L13" i="62"/>
  <c r="I13" i="63"/>
  <c r="N13" i="63" s="1"/>
  <c r="L13" i="63"/>
  <c r="I13" i="60"/>
  <c r="N13" i="60" s="1"/>
  <c r="L13" i="60"/>
  <c r="I13" i="54"/>
  <c r="N13" i="54" s="1"/>
  <c r="L13" i="54"/>
  <c r="I13" i="50"/>
  <c r="N13" i="50" s="1"/>
  <c r="L13" i="50"/>
  <c r="I13" i="38"/>
  <c r="N13" i="38" s="1"/>
  <c r="L13" i="38"/>
  <c r="I13" i="40"/>
  <c r="N13" i="40" s="1"/>
  <c r="L13" i="40"/>
  <c r="I13" i="15"/>
  <c r="N13" i="15" s="1"/>
  <c r="L13" i="15"/>
  <c r="I15" i="56"/>
  <c r="N15" i="56" s="1"/>
  <c r="M15" i="56"/>
  <c r="I15" i="55"/>
  <c r="N15" i="55" s="1"/>
  <c r="M15" i="55"/>
  <c r="I15" i="17"/>
  <c r="N15" i="17" s="1"/>
  <c r="M15" i="17"/>
  <c r="I15" i="14"/>
  <c r="N15" i="14" s="1"/>
  <c r="M15" i="14"/>
  <c r="I15" i="52"/>
  <c r="N15" i="52" s="1"/>
  <c r="M15" i="52"/>
  <c r="I15" i="48"/>
  <c r="N15" i="48" s="1"/>
  <c r="M15" i="48"/>
  <c r="I15" i="44"/>
  <c r="N15" i="44" s="1"/>
  <c r="M15" i="44"/>
  <c r="I15" i="42"/>
  <c r="N15" i="42" s="1"/>
  <c r="M15" i="42"/>
  <c r="I15" i="41"/>
  <c r="N15" i="41" s="1"/>
  <c r="M15" i="41"/>
  <c r="I15" i="53"/>
  <c r="N15" i="53" s="1"/>
  <c r="M15" i="53"/>
  <c r="I15" i="43"/>
  <c r="N15" i="43" s="1"/>
  <c r="M15" i="43"/>
  <c r="I15" i="46"/>
  <c r="N15" i="46" s="1"/>
  <c r="M15" i="46"/>
  <c r="I15" i="37"/>
  <c r="N15" i="37" s="1"/>
  <c r="M15" i="37"/>
  <c r="I15" i="12"/>
  <c r="N15" i="12" s="1"/>
  <c r="M15" i="12"/>
  <c r="I15" i="34"/>
  <c r="N15" i="34" s="1"/>
  <c r="M15" i="34"/>
  <c r="I15" i="32"/>
  <c r="N15" i="32" s="1"/>
  <c r="M15" i="32"/>
  <c r="I15" i="57"/>
  <c r="N15" i="57" s="1"/>
  <c r="M15" i="57"/>
  <c r="I15" i="47"/>
  <c r="N15" i="47" s="1"/>
  <c r="M15" i="47"/>
  <c r="I15" i="13"/>
  <c r="N15" i="13" s="1"/>
  <c r="M15" i="13"/>
  <c r="I15" i="35"/>
  <c r="N15" i="35" s="1"/>
  <c r="M15" i="35"/>
  <c r="I15" i="33"/>
  <c r="N15" i="33" s="1"/>
  <c r="M15" i="33"/>
  <c r="I15" i="31"/>
  <c r="N15" i="31" s="1"/>
  <c r="M15" i="31"/>
  <c r="I15" i="30"/>
  <c r="N15" i="30" s="1"/>
  <c r="M15" i="30"/>
  <c r="I15" i="29"/>
  <c r="N15" i="29" s="1"/>
  <c r="M15" i="29"/>
  <c r="I15" i="28"/>
  <c r="N15" i="28" s="1"/>
  <c r="M15" i="28"/>
  <c r="I15" i="27"/>
  <c r="N15" i="27" s="1"/>
  <c r="M15" i="27"/>
  <c r="I15" i="26"/>
  <c r="N15" i="26" s="1"/>
  <c r="M15" i="26"/>
  <c r="I15" i="25"/>
  <c r="N15" i="25" s="1"/>
  <c r="M15" i="25"/>
  <c r="I15" i="24"/>
  <c r="N15" i="24" s="1"/>
  <c r="M15" i="24"/>
  <c r="I15" i="23"/>
  <c r="N15" i="23" s="1"/>
  <c r="M15" i="23"/>
  <c r="I15" i="22"/>
  <c r="N15" i="22" s="1"/>
  <c r="M15" i="22"/>
  <c r="I15" i="21"/>
  <c r="N15" i="21" s="1"/>
  <c r="M15" i="21"/>
  <c r="I15" i="20"/>
  <c r="N15" i="20" s="1"/>
  <c r="M15" i="20"/>
  <c r="I15" i="67"/>
  <c r="N15" i="67" s="1"/>
  <c r="M15" i="67"/>
  <c r="I15" i="66"/>
  <c r="N15" i="66" s="1"/>
  <c r="M15" i="66"/>
  <c r="I15" i="65"/>
  <c r="N15" i="65" s="1"/>
  <c r="M15" i="65"/>
  <c r="I15" i="64"/>
  <c r="N15" i="64" s="1"/>
  <c r="M15" i="64"/>
  <c r="I15" i="62"/>
  <c r="N15" i="62" s="1"/>
  <c r="M15" i="62"/>
  <c r="I15" i="75"/>
  <c r="N15" i="75" s="1"/>
  <c r="M15" i="75"/>
  <c r="I15" i="63"/>
  <c r="N15" i="63" s="1"/>
  <c r="M15" i="63"/>
  <c r="I15" i="61"/>
  <c r="N15" i="61" s="1"/>
  <c r="M15" i="61"/>
  <c r="I15" i="60"/>
  <c r="N15" i="60" s="1"/>
  <c r="M15" i="60"/>
  <c r="I15" i="74"/>
  <c r="N15" i="74" s="1"/>
  <c r="M15" i="74"/>
  <c r="I15" i="59"/>
  <c r="N15" i="59" s="1"/>
  <c r="M15" i="59"/>
  <c r="I15" i="58"/>
  <c r="N15" i="58" s="1"/>
  <c r="M15" i="58"/>
  <c r="I15" i="54"/>
  <c r="N15" i="54" s="1"/>
  <c r="M15" i="54"/>
  <c r="I15" i="51"/>
  <c r="N15" i="51" s="1"/>
  <c r="M15" i="51"/>
  <c r="I15" i="50"/>
  <c r="N15" i="50" s="1"/>
  <c r="M15" i="50"/>
  <c r="I15" i="45"/>
  <c r="N15" i="45" s="1"/>
  <c r="M15" i="45"/>
  <c r="I15" i="38"/>
  <c r="N15" i="38" s="1"/>
  <c r="M15" i="38"/>
  <c r="I15" i="36"/>
  <c r="N15" i="36" s="1"/>
  <c r="M15" i="36"/>
  <c r="I15" i="40"/>
  <c r="N15" i="40" s="1"/>
  <c r="M15" i="40"/>
  <c r="I15" i="16"/>
  <c r="N15" i="16" s="1"/>
  <c r="M15" i="16"/>
  <c r="I15" i="15"/>
  <c r="N15" i="15" s="1"/>
  <c r="M15" i="15"/>
  <c r="L11" i="41"/>
  <c r="L11" i="43"/>
  <c r="L11" i="37"/>
  <c r="L11" i="34"/>
  <c r="L11" i="57"/>
  <c r="L11" i="13"/>
  <c r="L11" i="33"/>
  <c r="L11" i="30"/>
  <c r="L11" i="28"/>
  <c r="L11" i="26"/>
  <c r="L11" i="24"/>
  <c r="L11" i="20"/>
  <c r="L11" i="66"/>
  <c r="L11" i="64"/>
  <c r="L11" i="75"/>
  <c r="L11" i="61"/>
  <c r="L11" i="74"/>
  <c r="L11" i="58"/>
  <c r="L11" i="51"/>
  <c r="L11" i="45"/>
  <c r="L11" i="36"/>
  <c r="L11" i="16"/>
  <c r="L13" i="56"/>
  <c r="L13" i="17"/>
  <c r="L13" i="52"/>
  <c r="L13" i="44"/>
  <c r="L13" i="41"/>
  <c r="L13" i="43"/>
  <c r="L13" i="37"/>
  <c r="L13" i="34"/>
  <c r="L13" i="57"/>
  <c r="L13" i="13"/>
  <c r="L13" i="33"/>
  <c r="L13" i="30"/>
  <c r="L13" i="28"/>
  <c r="L13" i="26"/>
  <c r="L13" i="24"/>
  <c r="L13" i="20"/>
  <c r="L13" i="66"/>
  <c r="L13" i="64"/>
  <c r="L13" i="75"/>
  <c r="L13" i="61"/>
  <c r="L13" i="74"/>
  <c r="L13" i="58"/>
  <c r="L13" i="51"/>
  <c r="L13" i="45"/>
  <c r="L13" i="36"/>
  <c r="L13" i="16"/>
  <c r="L15" i="56"/>
  <c r="L15" i="55"/>
  <c r="L15" i="17"/>
  <c r="L15" i="14"/>
  <c r="L15" i="52"/>
  <c r="L15" i="48"/>
  <c r="L15" i="44"/>
  <c r="L15" i="42"/>
  <c r="L15" i="41"/>
  <c r="L15" i="53"/>
  <c r="L15" i="43"/>
  <c r="L15" i="46"/>
  <c r="L15" i="37"/>
  <c r="L15" i="12"/>
  <c r="L15" i="34"/>
  <c r="L15" i="32"/>
  <c r="L15" i="57"/>
  <c r="L15" i="47"/>
  <c r="L15" i="13"/>
  <c r="L15" i="35"/>
  <c r="L15" i="33"/>
  <c r="L15" i="31"/>
  <c r="L15" i="30"/>
  <c r="L15" i="29"/>
  <c r="L15" i="28"/>
  <c r="L15" i="27"/>
  <c r="L15" i="26"/>
  <c r="L15" i="25"/>
  <c r="L15" i="24"/>
  <c r="L15" i="23"/>
  <c r="L15" i="21"/>
  <c r="L15" i="20"/>
  <c r="L15" i="67"/>
  <c r="L15" i="66"/>
  <c r="L15" i="65"/>
  <c r="L15" i="64"/>
  <c r="L15" i="62"/>
  <c r="L15" i="75"/>
  <c r="L15" i="63"/>
  <c r="L15" i="61"/>
  <c r="L15" i="60"/>
  <c r="L15" i="74"/>
  <c r="L15" i="59"/>
  <c r="L15" i="58"/>
  <c r="L15" i="54"/>
  <c r="L15" i="51"/>
  <c r="L15" i="50"/>
  <c r="L15" i="45"/>
  <c r="L15" i="38"/>
  <c r="L15" i="36"/>
  <c r="L15" i="40"/>
  <c r="L15" i="16"/>
  <c r="L15" i="15"/>
  <c r="L21" i="56"/>
  <c r="L21" i="55"/>
  <c r="L21" i="17"/>
  <c r="L21" i="14"/>
  <c r="L21" i="52"/>
  <c r="L21" i="48"/>
  <c r="L21" i="44"/>
  <c r="L21" i="42"/>
  <c r="L21" i="41"/>
  <c r="L21" i="53"/>
  <c r="L21" i="43"/>
  <c r="L21" i="46"/>
  <c r="L21" i="37"/>
  <c r="L21" i="12"/>
  <c r="L21" i="34"/>
  <c r="L21" i="32"/>
  <c r="L21" i="57"/>
  <c r="L21" i="47"/>
  <c r="L21" i="13"/>
  <c r="L21" i="35"/>
  <c r="L21" i="33"/>
  <c r="L21" i="31"/>
  <c r="L21" i="30"/>
  <c r="L21" i="29"/>
  <c r="L21" i="28"/>
  <c r="L21" i="27"/>
  <c r="L21" i="26"/>
  <c r="L21" i="25"/>
  <c r="L21" i="24"/>
  <c r="L21" i="23"/>
  <c r="L21" i="21"/>
  <c r="L21" i="20"/>
  <c r="L21" i="67"/>
  <c r="L21" i="66"/>
  <c r="L21" i="65"/>
  <c r="L21" i="64"/>
  <c r="L21" i="62"/>
  <c r="L21" i="75"/>
  <c r="L21" i="63"/>
  <c r="L21" i="61"/>
  <c r="L21" i="60"/>
  <c r="L21" i="74"/>
  <c r="L21" i="59"/>
  <c r="L21" i="58"/>
  <c r="L21" i="54"/>
  <c r="L21" i="51"/>
  <c r="L21" i="50"/>
  <c r="L21" i="45"/>
  <c r="L21" i="38"/>
  <c r="L21" i="36"/>
  <c r="L21" i="40"/>
  <c r="L21" i="16"/>
  <c r="L21" i="15"/>
  <c r="I32" i="60"/>
  <c r="I31" i="60"/>
  <c r="I30" i="60"/>
  <c r="I29" i="60"/>
  <c r="I34" i="74"/>
  <c r="I33" i="74"/>
  <c r="I32" i="74"/>
  <c r="I31" i="74"/>
  <c r="I30" i="74"/>
  <c r="I29" i="74"/>
  <c r="I34" i="59"/>
  <c r="I33" i="59"/>
  <c r="I32" i="59"/>
  <c r="I31" i="59"/>
  <c r="I30" i="59"/>
  <c r="I29" i="59"/>
  <c r="I34" i="58"/>
  <c r="I33" i="58"/>
  <c r="I32" i="58"/>
  <c r="I31" i="58"/>
  <c r="I30" i="58"/>
  <c r="I29" i="58"/>
  <c r="I34" i="54"/>
  <c r="I33" i="54"/>
  <c r="I32" i="54"/>
  <c r="I31" i="54"/>
  <c r="I30" i="54"/>
  <c r="I29" i="54"/>
  <c r="I34" i="51"/>
  <c r="I33" i="51"/>
  <c r="I32" i="51"/>
  <c r="I31" i="51"/>
  <c r="I30" i="51"/>
  <c r="I29" i="51"/>
  <c r="I34" i="50"/>
  <c r="I33" i="50"/>
  <c r="I32" i="50"/>
  <c r="I31" i="50"/>
  <c r="I30" i="50"/>
  <c r="I29" i="50"/>
  <c r="I34" i="45"/>
  <c r="I33" i="45"/>
  <c r="I32" i="45"/>
  <c r="I31" i="45"/>
  <c r="I30" i="45"/>
  <c r="I29" i="45"/>
  <c r="I34" i="38"/>
  <c r="I33" i="38"/>
  <c r="I32" i="38"/>
  <c r="I31" i="38"/>
  <c r="I30" i="38"/>
  <c r="I29" i="38"/>
  <c r="I34" i="36"/>
  <c r="I33" i="36"/>
  <c r="I32" i="36"/>
  <c r="I31" i="36"/>
  <c r="I30" i="36"/>
  <c r="I29" i="36"/>
  <c r="I34" i="40"/>
  <c r="I33" i="40"/>
  <c r="I32" i="40"/>
  <c r="I31" i="40"/>
  <c r="I30" i="40"/>
  <c r="I29" i="40"/>
  <c r="I34" i="16"/>
  <c r="I33" i="16"/>
  <c r="I32" i="16"/>
  <c r="I31" i="16"/>
  <c r="I30" i="16"/>
  <c r="I29" i="16"/>
  <c r="I34" i="15"/>
  <c r="I33" i="15"/>
  <c r="I3" i="58"/>
  <c r="C33" i="18"/>
  <c r="C4" i="18"/>
  <c r="L4" i="56"/>
  <c r="L4" i="55"/>
  <c r="L4" i="17"/>
  <c r="L4" i="14"/>
  <c r="L4" i="52"/>
  <c r="L4" i="48"/>
  <c r="L4" i="44"/>
  <c r="L4" i="42"/>
  <c r="L4" i="41"/>
  <c r="L4" i="53"/>
  <c r="L4" i="43"/>
  <c r="L4" i="46"/>
  <c r="L4" i="37"/>
  <c r="L4" i="12"/>
  <c r="L4" i="34"/>
  <c r="L4" i="32"/>
  <c r="L4" i="57"/>
  <c r="L4" i="47"/>
  <c r="L4" i="13"/>
  <c r="L4" i="35"/>
  <c r="L4" i="33"/>
  <c r="L4" i="31"/>
  <c r="L4" i="30"/>
  <c r="L4" i="29"/>
  <c r="L4" i="28"/>
  <c r="L4" i="27"/>
  <c r="L4" i="26"/>
  <c r="L4" i="25"/>
  <c r="L4" i="24"/>
  <c r="L4" i="23"/>
  <c r="L4" i="21"/>
  <c r="L4" i="20"/>
  <c r="L4" i="67"/>
  <c r="L4" i="66"/>
  <c r="L4" i="65"/>
  <c r="L4" i="64"/>
  <c r="L4" i="62"/>
  <c r="L4" i="75"/>
  <c r="L4" i="63"/>
  <c r="L4" i="61"/>
  <c r="L4" i="60"/>
  <c r="L4" i="74"/>
  <c r="L4" i="59"/>
  <c r="L4" i="58"/>
  <c r="L4" i="54"/>
  <c r="L4" i="51"/>
  <c r="L4" i="50"/>
  <c r="L4" i="45"/>
  <c r="L4" i="38"/>
  <c r="L4" i="36"/>
  <c r="L4" i="40"/>
  <c r="L4" i="16"/>
  <c r="L4" i="15"/>
  <c r="I9" i="55"/>
  <c r="I9" i="14"/>
  <c r="I9" i="48"/>
  <c r="I9" i="42"/>
  <c r="I9" i="53"/>
  <c r="I9" i="46"/>
  <c r="I9" i="12"/>
  <c r="I9" i="32"/>
  <c r="I9" i="47"/>
  <c r="I9" i="35"/>
  <c r="I9" i="31"/>
  <c r="I9" i="29"/>
  <c r="I9" i="27"/>
  <c r="I9" i="25"/>
  <c r="I9" i="23"/>
  <c r="I9" i="21"/>
  <c r="I9" i="67"/>
  <c r="I9" i="65"/>
  <c r="I9" i="62"/>
  <c r="I9" i="63"/>
  <c r="I9" i="60"/>
  <c r="I9" i="59"/>
  <c r="I9" i="54"/>
  <c r="I9" i="50"/>
  <c r="I9" i="38"/>
  <c r="I9" i="40"/>
  <c r="I9" i="15"/>
  <c r="I10" i="55"/>
  <c r="I10" i="14"/>
  <c r="I10" i="48"/>
  <c r="I10" i="42"/>
  <c r="I10" i="53"/>
  <c r="I10" i="46"/>
  <c r="I10" i="12"/>
  <c r="I10" i="32"/>
  <c r="I10" i="47"/>
  <c r="I10" i="35"/>
  <c r="I10" i="31"/>
  <c r="I10" i="29"/>
  <c r="I10" i="27"/>
  <c r="I10" i="25"/>
  <c r="I10" i="23"/>
  <c r="I10" i="21"/>
  <c r="I10" i="67"/>
  <c r="I10" i="65"/>
  <c r="I10" i="62"/>
  <c r="I10" i="63"/>
  <c r="I10" i="60"/>
  <c r="I10" i="59"/>
  <c r="I10" i="54"/>
  <c r="I10" i="50"/>
  <c r="I10" i="38"/>
  <c r="I10" i="40"/>
  <c r="I10" i="15"/>
  <c r="I13" i="56"/>
  <c r="N13" i="56" s="1"/>
  <c r="I13" i="17"/>
  <c r="N13" i="17" s="1"/>
  <c r="I13" i="52"/>
  <c r="N13" i="52" s="1"/>
  <c r="I13" i="44"/>
  <c r="N13" i="44" s="1"/>
  <c r="I13" i="41"/>
  <c r="N13" i="41" s="1"/>
  <c r="I13" i="43"/>
  <c r="N13" i="43" s="1"/>
  <c r="I13" i="37"/>
  <c r="N13" i="37" s="1"/>
  <c r="I13" i="34"/>
  <c r="N13" i="34" s="1"/>
  <c r="I13" i="57"/>
  <c r="N13" i="57" s="1"/>
  <c r="I13" i="13"/>
  <c r="N13" i="13" s="1"/>
  <c r="I13" i="33"/>
  <c r="N13" i="33" s="1"/>
  <c r="I13" i="30"/>
  <c r="N13" i="30" s="1"/>
  <c r="I13" i="28"/>
  <c r="N13" i="28" s="1"/>
  <c r="I13" i="26"/>
  <c r="N13" i="26" s="1"/>
  <c r="I13" i="24"/>
  <c r="N13" i="24" s="1"/>
  <c r="I13" i="22"/>
  <c r="N13" i="22" s="1"/>
  <c r="I13" i="20"/>
  <c r="N13" i="20" s="1"/>
  <c r="I13" i="66"/>
  <c r="N13" i="66" s="1"/>
  <c r="I13" i="64"/>
  <c r="N13" i="64" s="1"/>
  <c r="I13" i="75"/>
  <c r="N13" i="75" s="1"/>
  <c r="I13" i="61"/>
  <c r="N13" i="61" s="1"/>
  <c r="I13" i="74"/>
  <c r="N13" i="74" s="1"/>
  <c r="I13" i="58"/>
  <c r="N13" i="58" s="1"/>
  <c r="I13" i="51"/>
  <c r="N13" i="51" s="1"/>
  <c r="I13" i="45"/>
  <c r="N13" i="45" s="1"/>
  <c r="I13" i="36"/>
  <c r="N13" i="36" s="1"/>
  <c r="I13" i="16"/>
  <c r="N13" i="16" s="1"/>
  <c r="I12" i="55"/>
  <c r="I12" i="14"/>
  <c r="I12" i="48"/>
  <c r="I12" i="42"/>
  <c r="I12" i="53"/>
  <c r="I12" i="46"/>
  <c r="I12" i="12"/>
  <c r="I12" i="32"/>
  <c r="I12" i="47"/>
  <c r="I12" i="35"/>
  <c r="I12" i="31"/>
  <c r="I12" i="29"/>
  <c r="I12" i="27"/>
  <c r="I12" i="25"/>
  <c r="I12" i="23"/>
  <c r="I12" i="21"/>
  <c r="I12" i="67"/>
  <c r="I12" i="65"/>
  <c r="I12" i="62"/>
  <c r="I12" i="63"/>
  <c r="I12" i="60"/>
  <c r="I12" i="54"/>
  <c r="I12" i="50"/>
  <c r="I12" i="38"/>
  <c r="I12" i="40"/>
  <c r="I12" i="15"/>
  <c r="I17" i="55"/>
  <c r="N17" i="55" s="1"/>
  <c r="I17" i="14"/>
  <c r="N17" i="14" s="1"/>
  <c r="I17" i="48"/>
  <c r="N17" i="48" s="1"/>
  <c r="I17" i="42"/>
  <c r="N17" i="42" s="1"/>
  <c r="I17" i="53"/>
  <c r="N17" i="53" s="1"/>
  <c r="I17" i="46"/>
  <c r="I17" i="12"/>
  <c r="N17" i="12" s="1"/>
  <c r="I17" i="32"/>
  <c r="N17" i="32" s="1"/>
  <c r="I17" i="47"/>
  <c r="N17" i="47" s="1"/>
  <c r="I17" i="35"/>
  <c r="N17" i="35" s="1"/>
  <c r="I17" i="31"/>
  <c r="N17" i="31" s="1"/>
  <c r="I17" i="29"/>
  <c r="N17" i="29" s="1"/>
  <c r="I17" i="27"/>
  <c r="I17" i="25"/>
  <c r="N17" i="25" s="1"/>
  <c r="I17" i="23"/>
  <c r="N17" i="23" s="1"/>
  <c r="I17" i="21"/>
  <c r="N17" i="21" s="1"/>
  <c r="I17" i="67"/>
  <c r="N17" i="67" s="1"/>
  <c r="I17" i="65"/>
  <c r="N17" i="65" s="1"/>
  <c r="I17" i="62"/>
  <c r="N17" i="62" s="1"/>
  <c r="I17" i="63"/>
  <c r="N17" i="63" s="1"/>
  <c r="I17" i="60"/>
  <c r="N17" i="60" s="1"/>
  <c r="I17" i="59"/>
  <c r="I17" i="54"/>
  <c r="N17" i="54" s="1"/>
  <c r="I17" i="50"/>
  <c r="N17" i="50" s="1"/>
  <c r="I17" i="38"/>
  <c r="N17" i="38" s="1"/>
  <c r="I17" i="40"/>
  <c r="N17" i="40" s="1"/>
  <c r="I17" i="15"/>
  <c r="N17" i="15" s="1"/>
  <c r="I27" i="55"/>
  <c r="N27" i="55" s="1"/>
  <c r="I27" i="14"/>
  <c r="N27" i="14" s="1"/>
  <c r="I27" i="48"/>
  <c r="N27" i="48" s="1"/>
  <c r="I27" i="42"/>
  <c r="N27" i="42" s="1"/>
  <c r="I27" i="53"/>
  <c r="N27" i="53" s="1"/>
  <c r="I27" i="46"/>
  <c r="N27" i="46" s="1"/>
  <c r="I27" i="12"/>
  <c r="N27" i="12" s="1"/>
  <c r="I27" i="32"/>
  <c r="N27" i="32" s="1"/>
  <c r="I27" i="47"/>
  <c r="N27" i="47" s="1"/>
  <c r="I27" i="35"/>
  <c r="N27" i="35" s="1"/>
  <c r="I27" i="31"/>
  <c r="N27" i="31" s="1"/>
  <c r="I27" i="29"/>
  <c r="N27" i="29" s="1"/>
  <c r="I27" i="27"/>
  <c r="N27" i="27" s="1"/>
  <c r="I27" i="25"/>
  <c r="N27" i="25" s="1"/>
  <c r="I27" i="23"/>
  <c r="N27" i="23" s="1"/>
  <c r="I27" i="21"/>
  <c r="N27" i="21" s="1"/>
  <c r="I27" i="67"/>
  <c r="N27" i="67" s="1"/>
  <c r="I27" i="65"/>
  <c r="N27" i="65" s="1"/>
  <c r="I27" i="62"/>
  <c r="N27" i="62" s="1"/>
  <c r="I27" i="63"/>
  <c r="N27" i="63" s="1"/>
  <c r="I27" i="60"/>
  <c r="N27" i="60" s="1"/>
  <c r="I27" i="59"/>
  <c r="N27" i="59" s="1"/>
  <c r="I27" i="54"/>
  <c r="N27" i="54" s="1"/>
  <c r="I27" i="50"/>
  <c r="N27" i="50" s="1"/>
  <c r="I27" i="38"/>
  <c r="N27" i="38" s="1"/>
  <c r="I27" i="40"/>
  <c r="N27" i="40" s="1"/>
  <c r="I27" i="15"/>
  <c r="N27" i="15" s="1"/>
  <c r="I34" i="56"/>
  <c r="I33" i="56"/>
  <c r="I32" i="56"/>
  <c r="I31" i="56"/>
  <c r="I30" i="56"/>
  <c r="I29" i="56"/>
  <c r="I34" i="55"/>
  <c r="I33" i="55"/>
  <c r="I32" i="55"/>
  <c r="I31" i="55"/>
  <c r="I30" i="55"/>
  <c r="I29" i="55"/>
  <c r="I34" i="17"/>
  <c r="I33" i="17"/>
  <c r="I32" i="17"/>
  <c r="I31" i="17"/>
  <c r="I30" i="17"/>
  <c r="I29" i="17"/>
  <c r="I34" i="53"/>
  <c r="I33" i="53"/>
  <c r="I32" i="53"/>
  <c r="I31" i="53"/>
  <c r="I30" i="53"/>
  <c r="I29" i="53"/>
  <c r="N29" i="53" s="1"/>
  <c r="I34" i="43"/>
  <c r="I33" i="43"/>
  <c r="I32" i="43"/>
  <c r="I31" i="43"/>
  <c r="I30" i="43"/>
  <c r="I29" i="43"/>
  <c r="I34" i="46"/>
  <c r="I33" i="46"/>
  <c r="I32" i="46"/>
  <c r="I31" i="46"/>
  <c r="I30" i="46"/>
  <c r="I29" i="46"/>
  <c r="I34" i="37"/>
  <c r="I33" i="37"/>
  <c r="I32" i="37"/>
  <c r="I31" i="37"/>
  <c r="N31" i="37" s="1"/>
  <c r="I30" i="37"/>
  <c r="I29" i="37"/>
  <c r="N29" i="37" s="1"/>
  <c r="I34" i="12"/>
  <c r="I33" i="12"/>
  <c r="I32" i="12"/>
  <c r="I31" i="12"/>
  <c r="I30" i="12"/>
  <c r="I29" i="12"/>
  <c r="I34" i="34"/>
  <c r="I33" i="34"/>
  <c r="I32" i="34"/>
  <c r="I31" i="34"/>
  <c r="I30" i="34"/>
  <c r="I29" i="34"/>
  <c r="I34" i="13"/>
  <c r="I33" i="13"/>
  <c r="I32" i="13"/>
  <c r="I31" i="13"/>
  <c r="I30" i="13"/>
  <c r="I29" i="13"/>
  <c r="N29" i="13" s="1"/>
  <c r="I34" i="35"/>
  <c r="I33" i="35"/>
  <c r="I32" i="35"/>
  <c r="I31" i="35"/>
  <c r="I30" i="35"/>
  <c r="I29" i="35"/>
  <c r="I34" i="33"/>
  <c r="I33" i="33"/>
  <c r="I32" i="33"/>
  <c r="I31" i="33"/>
  <c r="N31" i="33" s="1"/>
  <c r="I30" i="33"/>
  <c r="I29" i="33"/>
  <c r="N29" i="33" s="1"/>
  <c r="I34" i="31"/>
  <c r="I33" i="31"/>
  <c r="I32" i="31"/>
  <c r="I31" i="31"/>
  <c r="N31" i="31" s="1"/>
  <c r="I30" i="31"/>
  <c r="I29" i="31"/>
  <c r="N29" i="31" s="1"/>
  <c r="I34" i="30"/>
  <c r="I33" i="30"/>
  <c r="I32" i="30"/>
  <c r="I31" i="30"/>
  <c r="N31" i="30" s="1"/>
  <c r="I30" i="30"/>
  <c r="I29" i="30"/>
  <c r="N29" i="30" s="1"/>
  <c r="I34" i="29"/>
  <c r="I33" i="29"/>
  <c r="I32" i="29"/>
  <c r="I31" i="29"/>
  <c r="I30" i="29"/>
  <c r="I29" i="29"/>
  <c r="I34" i="28"/>
  <c r="I33" i="28"/>
  <c r="I32" i="28"/>
  <c r="I31" i="28"/>
  <c r="I30" i="28"/>
  <c r="I29" i="28"/>
  <c r="N29" i="28" s="1"/>
  <c r="I34" i="27"/>
  <c r="I33" i="27"/>
  <c r="I32" i="27"/>
  <c r="I31" i="27"/>
  <c r="N31" i="27" s="1"/>
  <c r="I30" i="27"/>
  <c r="I29" i="27"/>
  <c r="N29" i="27" s="1"/>
  <c r="I34" i="26"/>
  <c r="I33" i="26"/>
  <c r="I32" i="26"/>
  <c r="I31" i="26"/>
  <c r="I30" i="26"/>
  <c r="I29" i="26"/>
  <c r="I34" i="25"/>
  <c r="I33" i="25"/>
  <c r="I32" i="25"/>
  <c r="I31" i="25"/>
  <c r="N31" i="25" s="1"/>
  <c r="I30" i="25"/>
  <c r="I29" i="25"/>
  <c r="N29" i="25" s="1"/>
  <c r="I34" i="24"/>
  <c r="I33" i="24"/>
  <c r="I9" i="56"/>
  <c r="I9" i="17"/>
  <c r="I9" i="52"/>
  <c r="I9" i="44"/>
  <c r="I9" i="41"/>
  <c r="I9" i="43"/>
  <c r="I9" i="37"/>
  <c r="I9" i="34"/>
  <c r="I9" i="57"/>
  <c r="I9" i="13"/>
  <c r="I9" i="33"/>
  <c r="I9" i="30"/>
  <c r="I9" i="28"/>
  <c r="I9" i="26"/>
  <c r="I9" i="24"/>
  <c r="I9" i="22"/>
  <c r="I9" i="20"/>
  <c r="I9" i="66"/>
  <c r="I9" i="64"/>
  <c r="I9" i="75"/>
  <c r="I9" i="61"/>
  <c r="I9" i="74"/>
  <c r="I9" i="58"/>
  <c r="I9" i="51"/>
  <c r="I9" i="45"/>
  <c r="I9" i="36"/>
  <c r="I9" i="16"/>
  <c r="I10" i="56"/>
  <c r="I10" i="17"/>
  <c r="I10" i="52"/>
  <c r="I10" i="44"/>
  <c r="I10" i="41"/>
  <c r="I10" i="43"/>
  <c r="I10" i="37"/>
  <c r="I10" i="34"/>
  <c r="I10" i="57"/>
  <c r="I10" i="13"/>
  <c r="I10" i="33"/>
  <c r="I10" i="30"/>
  <c r="I10" i="28"/>
  <c r="I10" i="26"/>
  <c r="I10" i="24"/>
  <c r="I10" i="22"/>
  <c r="I10" i="20"/>
  <c r="I10" i="66"/>
  <c r="I10" i="64"/>
  <c r="I10" i="75"/>
  <c r="I10" i="61"/>
  <c r="I10" i="74"/>
  <c r="I10" i="58"/>
  <c r="I10" i="51"/>
  <c r="I10" i="45"/>
  <c r="I10" i="36"/>
  <c r="I10" i="16"/>
  <c r="I12" i="56"/>
  <c r="I12" i="17"/>
  <c r="I12" i="52"/>
  <c r="I12" i="44"/>
  <c r="I12" i="41"/>
  <c r="I12" i="43"/>
  <c r="I12" i="37"/>
  <c r="I12" i="34"/>
  <c r="I12" i="57"/>
  <c r="I12" i="13"/>
  <c r="I12" i="33"/>
  <c r="I12" i="30"/>
  <c r="I12" i="28"/>
  <c r="I12" i="26"/>
  <c r="I12" i="24"/>
  <c r="I12" i="22"/>
  <c r="I12" i="20"/>
  <c r="I12" i="66"/>
  <c r="I12" i="64"/>
  <c r="I12" i="75"/>
  <c r="I12" i="61"/>
  <c r="I12" i="74"/>
  <c r="I12" i="58"/>
  <c r="I12" i="51"/>
  <c r="I12" i="45"/>
  <c r="I12" i="36"/>
  <c r="I12" i="16"/>
  <c r="I17" i="56"/>
  <c r="N17" i="56" s="1"/>
  <c r="I17" i="17"/>
  <c r="N17" i="17" s="1"/>
  <c r="I17" i="52"/>
  <c r="N17" i="52" s="1"/>
  <c r="I17" i="44"/>
  <c r="N17" i="44" s="1"/>
  <c r="I17" i="41"/>
  <c r="N17" i="41" s="1"/>
  <c r="I17" i="43"/>
  <c r="N17" i="43" s="1"/>
  <c r="I17" i="37"/>
  <c r="N17" i="37" s="1"/>
  <c r="I17" i="34"/>
  <c r="N17" i="34" s="1"/>
  <c r="I17" i="57"/>
  <c r="N17" i="57" s="1"/>
  <c r="I17" i="13"/>
  <c r="N17" i="13" s="1"/>
  <c r="I17" i="33"/>
  <c r="N17" i="33" s="1"/>
  <c r="I17" i="30"/>
  <c r="N17" i="30" s="1"/>
  <c r="I17" i="28"/>
  <c r="N17" i="28" s="1"/>
  <c r="I17" i="26"/>
  <c r="N17" i="26" s="1"/>
  <c r="I17" i="24"/>
  <c r="N17" i="24" s="1"/>
  <c r="I17" i="22"/>
  <c r="N17" i="22" s="1"/>
  <c r="I17" i="20"/>
  <c r="N17" i="20" s="1"/>
  <c r="I17" i="66"/>
  <c r="N17" i="66" s="1"/>
  <c r="I17" i="64"/>
  <c r="N17" i="64" s="1"/>
  <c r="I17" i="75"/>
  <c r="N17" i="75" s="1"/>
  <c r="I17" i="61"/>
  <c r="N17" i="61" s="1"/>
  <c r="I17" i="74"/>
  <c r="N17" i="74" s="1"/>
  <c r="I17" i="58"/>
  <c r="N17" i="58" s="1"/>
  <c r="I17" i="51"/>
  <c r="N17" i="51" s="1"/>
  <c r="I17" i="45"/>
  <c r="N17" i="45" s="1"/>
  <c r="I17" i="36"/>
  <c r="N17" i="36" s="1"/>
  <c r="I17" i="16"/>
  <c r="N17" i="16" s="1"/>
  <c r="I27" i="56"/>
  <c r="N27" i="56" s="1"/>
  <c r="I27" i="17"/>
  <c r="N27" i="17" s="1"/>
  <c r="I27" i="52"/>
  <c r="N27" i="52" s="1"/>
  <c r="I27" i="44"/>
  <c r="N27" i="44" s="1"/>
  <c r="I27" i="41"/>
  <c r="N27" i="41" s="1"/>
  <c r="I27" i="43"/>
  <c r="N27" i="43" s="1"/>
  <c r="I27" i="37"/>
  <c r="N27" i="37" s="1"/>
  <c r="I27" i="34"/>
  <c r="N27" i="34" s="1"/>
  <c r="I27" i="57"/>
  <c r="N27" i="57" s="1"/>
  <c r="I27" i="13"/>
  <c r="N27" i="13" s="1"/>
  <c r="I27" i="33"/>
  <c r="N27" i="33" s="1"/>
  <c r="I27" i="30"/>
  <c r="N27" i="30" s="1"/>
  <c r="I27" i="28"/>
  <c r="N27" i="28" s="1"/>
  <c r="I27" i="26"/>
  <c r="N27" i="26" s="1"/>
  <c r="I27" i="24"/>
  <c r="N27" i="24" s="1"/>
  <c r="I27" i="22"/>
  <c r="I27" i="20"/>
  <c r="N27" i="20" s="1"/>
  <c r="I27" i="66"/>
  <c r="N27" i="66" s="1"/>
  <c r="I27" i="64"/>
  <c r="N27" i="64" s="1"/>
  <c r="I27" i="75"/>
  <c r="N27" i="75" s="1"/>
  <c r="I27" i="61"/>
  <c r="N27" i="61" s="1"/>
  <c r="I27" i="74"/>
  <c r="N27" i="74" s="1"/>
  <c r="I27" i="58"/>
  <c r="N27" i="58" s="1"/>
  <c r="I27" i="51"/>
  <c r="N27" i="51" s="1"/>
  <c r="I27" i="45"/>
  <c r="N27" i="45" s="1"/>
  <c r="I27" i="36"/>
  <c r="N27" i="36" s="1"/>
  <c r="I27" i="16"/>
  <c r="N27" i="16" s="1"/>
  <c r="I32" i="24"/>
  <c r="I31" i="24"/>
  <c r="I30" i="24"/>
  <c r="I29" i="24"/>
  <c r="I34" i="23"/>
  <c r="I33" i="23"/>
  <c r="I32" i="23"/>
  <c r="I31" i="23"/>
  <c r="I30" i="23"/>
  <c r="I29" i="23"/>
  <c r="I34" i="22"/>
  <c r="I33" i="22"/>
  <c r="I32" i="22"/>
  <c r="I31" i="22"/>
  <c r="I30" i="22"/>
  <c r="I29" i="22"/>
  <c r="I34" i="21"/>
  <c r="I33" i="21"/>
  <c r="I32" i="21"/>
  <c r="I31" i="21"/>
  <c r="I30" i="21"/>
  <c r="I29" i="21"/>
  <c r="I34" i="20"/>
  <c r="I33" i="20"/>
  <c r="I32" i="20"/>
  <c r="I31" i="20"/>
  <c r="I30" i="20"/>
  <c r="I29" i="20"/>
  <c r="I34" i="67"/>
  <c r="I33" i="67"/>
  <c r="I32" i="67"/>
  <c r="I31" i="67"/>
  <c r="I30" i="67"/>
  <c r="I29" i="67"/>
  <c r="I34" i="66"/>
  <c r="I33" i="66"/>
  <c r="I32" i="66"/>
  <c r="I31" i="66"/>
  <c r="I30" i="66"/>
  <c r="I29" i="66"/>
  <c r="I34" i="65"/>
  <c r="I33" i="65"/>
  <c r="I32" i="65"/>
  <c r="I31" i="65"/>
  <c r="I30" i="65"/>
  <c r="I29" i="65"/>
  <c r="I34" i="64"/>
  <c r="I33" i="64"/>
  <c r="I32" i="64"/>
  <c r="I31" i="64"/>
  <c r="I30" i="64"/>
  <c r="I29" i="64"/>
  <c r="I34" i="62"/>
  <c r="I33" i="62"/>
  <c r="I32" i="62"/>
  <c r="I31" i="62"/>
  <c r="I30" i="62"/>
  <c r="I29" i="62"/>
  <c r="I34" i="75"/>
  <c r="I33" i="75"/>
  <c r="I32" i="75"/>
  <c r="I31" i="75"/>
  <c r="I30" i="75"/>
  <c r="I29" i="75"/>
  <c r="I34" i="63"/>
  <c r="I33" i="63"/>
  <c r="I32" i="63"/>
  <c r="I31" i="63"/>
  <c r="I30" i="63"/>
  <c r="I29" i="63"/>
  <c r="I34" i="61"/>
  <c r="I33" i="61"/>
  <c r="I32" i="61"/>
  <c r="I31" i="61"/>
  <c r="I30" i="61"/>
  <c r="I29" i="61"/>
  <c r="I34" i="60"/>
  <c r="I33" i="60"/>
  <c r="I22" i="75"/>
  <c r="I21" i="75"/>
  <c r="I20" i="75"/>
  <c r="N20" i="75" s="1"/>
  <c r="I19" i="75"/>
  <c r="N19" i="75" s="1"/>
  <c r="I18" i="75"/>
  <c r="N18" i="75" s="1"/>
  <c r="I25" i="63"/>
  <c r="I24" i="63"/>
  <c r="I23" i="63"/>
  <c r="I22" i="63"/>
  <c r="I21" i="63"/>
  <c r="I20" i="63"/>
  <c r="N20" i="63" s="1"/>
  <c r="I19" i="63"/>
  <c r="I18" i="63"/>
  <c r="N18" i="63" s="1"/>
  <c r="I26" i="61"/>
  <c r="I25" i="61"/>
  <c r="I24" i="61"/>
  <c r="I23" i="61"/>
  <c r="I22" i="61"/>
  <c r="I21" i="61"/>
  <c r="I20" i="61"/>
  <c r="N20" i="61" s="1"/>
  <c r="I19" i="61"/>
  <c r="N19" i="61" s="1"/>
  <c r="I18" i="61"/>
  <c r="N18" i="61" s="1"/>
  <c r="I26" i="60"/>
  <c r="I25" i="60"/>
  <c r="I24" i="60"/>
  <c r="I23" i="60"/>
  <c r="I22" i="60"/>
  <c r="I21" i="60"/>
  <c r="I20" i="60"/>
  <c r="N20" i="60" s="1"/>
  <c r="I19" i="60"/>
  <c r="N19" i="60" s="1"/>
  <c r="I18" i="60"/>
  <c r="N18" i="60" s="1"/>
  <c r="I26" i="74"/>
  <c r="I25" i="74"/>
  <c r="I24" i="74"/>
  <c r="I23" i="74"/>
  <c r="I22" i="74"/>
  <c r="I21" i="74"/>
  <c r="I20" i="74"/>
  <c r="N20" i="74" s="1"/>
  <c r="I19" i="74"/>
  <c r="N19" i="74" s="1"/>
  <c r="I18" i="74"/>
  <c r="N18" i="74" s="1"/>
  <c r="I26" i="59"/>
  <c r="I25" i="59"/>
  <c r="I24" i="59"/>
  <c r="I23" i="59"/>
  <c r="I22" i="59"/>
  <c r="I21" i="59"/>
  <c r="I20" i="59"/>
  <c r="N20" i="59" s="1"/>
  <c r="I19" i="59"/>
  <c r="I18" i="59"/>
  <c r="N18" i="59" s="1"/>
  <c r="I26" i="58"/>
  <c r="I25" i="58"/>
  <c r="I24" i="58"/>
  <c r="I23" i="58"/>
  <c r="N23" i="58" s="1"/>
  <c r="I22" i="58"/>
  <c r="I21" i="58"/>
  <c r="N21" i="58" s="1"/>
  <c r="I20" i="58"/>
  <c r="N20" i="58" s="1"/>
  <c r="I19" i="58"/>
  <c r="N19" i="58" s="1"/>
  <c r="I18" i="58"/>
  <c r="N18" i="58" s="1"/>
  <c r="I26" i="54"/>
  <c r="I25" i="54"/>
  <c r="I24" i="54"/>
  <c r="I23" i="54"/>
  <c r="I22" i="54"/>
  <c r="I21" i="54"/>
  <c r="I20" i="54"/>
  <c r="N20" i="54" s="1"/>
  <c r="I19" i="54"/>
  <c r="N19" i="54" s="1"/>
  <c r="I18" i="54"/>
  <c r="N18" i="54" s="1"/>
  <c r="I26" i="51"/>
  <c r="I25" i="51"/>
  <c r="I24" i="51"/>
  <c r="I23" i="51"/>
  <c r="N23" i="51" s="1"/>
  <c r="I22" i="51"/>
  <c r="I21" i="51"/>
  <c r="N21" i="51" s="1"/>
  <c r="I20" i="51"/>
  <c r="N20" i="51" s="1"/>
  <c r="I19" i="51"/>
  <c r="N19" i="51" s="1"/>
  <c r="I18" i="51"/>
  <c r="N18" i="51" s="1"/>
  <c r="I26" i="50"/>
  <c r="I25" i="50"/>
  <c r="I24" i="50"/>
  <c r="I23" i="50"/>
  <c r="I22" i="50"/>
  <c r="I21" i="50"/>
  <c r="I20" i="50"/>
  <c r="N20" i="50" s="1"/>
  <c r="I19" i="50"/>
  <c r="N19" i="50" s="1"/>
  <c r="I18" i="50"/>
  <c r="N18" i="50" s="1"/>
  <c r="I26" i="45"/>
  <c r="I25" i="45"/>
  <c r="I24" i="45"/>
  <c r="I23" i="45"/>
  <c r="N23" i="45" s="1"/>
  <c r="I22" i="45"/>
  <c r="I21" i="45"/>
  <c r="N21" i="45" s="1"/>
  <c r="I20" i="45"/>
  <c r="N20" i="45" s="1"/>
  <c r="I19" i="45"/>
  <c r="N19" i="45" s="1"/>
  <c r="I18" i="45"/>
  <c r="N18" i="45" s="1"/>
  <c r="I26" i="38"/>
  <c r="I25" i="38"/>
  <c r="I24" i="38"/>
  <c r="I23" i="38"/>
  <c r="I22" i="38"/>
  <c r="I21" i="38"/>
  <c r="I20" i="38"/>
  <c r="N20" i="38" s="1"/>
  <c r="I19" i="38"/>
  <c r="N19" i="38" s="1"/>
  <c r="I18" i="38"/>
  <c r="N18" i="38" s="1"/>
  <c r="I26" i="36"/>
  <c r="I25" i="36"/>
  <c r="I24" i="36"/>
  <c r="I23" i="36"/>
  <c r="I22" i="36"/>
  <c r="I21" i="36"/>
  <c r="I20" i="36"/>
  <c r="N20" i="36" s="1"/>
  <c r="I19" i="36"/>
  <c r="N19" i="36" s="1"/>
  <c r="I18" i="36"/>
  <c r="N18" i="36" s="1"/>
  <c r="I26" i="40"/>
  <c r="I25" i="40"/>
  <c r="I24" i="40"/>
  <c r="I23" i="40"/>
  <c r="I22" i="40"/>
  <c r="I21" i="40"/>
  <c r="I20" i="40"/>
  <c r="N20" i="40" s="1"/>
  <c r="I19" i="40"/>
  <c r="N19" i="40" s="1"/>
  <c r="I18" i="40"/>
  <c r="N18" i="40" s="1"/>
  <c r="I26" i="16"/>
  <c r="I25" i="16"/>
  <c r="I24" i="16"/>
  <c r="I23" i="16"/>
  <c r="I22" i="16"/>
  <c r="I21" i="16"/>
  <c r="N21" i="16" s="1"/>
  <c r="I20" i="16"/>
  <c r="N20" i="16" s="1"/>
  <c r="I19" i="16"/>
  <c r="N19" i="16" s="1"/>
  <c r="I18" i="16"/>
  <c r="N18" i="16" s="1"/>
  <c r="I26" i="15"/>
  <c r="I25" i="15"/>
  <c r="I24" i="15"/>
  <c r="I23" i="15"/>
  <c r="I22" i="15"/>
  <c r="I21" i="15"/>
  <c r="I20" i="15"/>
  <c r="N20" i="15" s="1"/>
  <c r="I19" i="15"/>
  <c r="N19" i="15" s="1"/>
  <c r="I18" i="15"/>
  <c r="N18" i="15" s="1"/>
  <c r="I34" i="72"/>
  <c r="I33" i="72"/>
  <c r="I34" i="71"/>
  <c r="I33" i="71"/>
  <c r="I34" i="70"/>
  <c r="I33" i="70"/>
  <c r="I34" i="69"/>
  <c r="I33" i="69"/>
  <c r="I34" i="68"/>
  <c r="I33" i="68"/>
  <c r="I6" i="58"/>
  <c r="N6" i="58" s="1"/>
  <c r="I7" i="54"/>
  <c r="N7" i="54" s="1"/>
  <c r="I5" i="54"/>
  <c r="N29" i="56" l="1"/>
  <c r="N31" i="56"/>
  <c r="N9" i="44"/>
  <c r="G3" i="18"/>
  <c r="N31" i="53"/>
  <c r="N21" i="24"/>
  <c r="N29" i="36"/>
  <c r="N31" i="36"/>
  <c r="N21" i="27"/>
  <c r="N29" i="32"/>
  <c r="N9" i="43"/>
  <c r="N29" i="43"/>
  <c r="N31" i="43"/>
  <c r="N21" i="43"/>
  <c r="N31" i="46"/>
  <c r="N18" i="32"/>
  <c r="N19" i="32"/>
  <c r="N20" i="32"/>
  <c r="N19" i="63"/>
  <c r="N9" i="13"/>
  <c r="N31" i="16"/>
  <c r="N21" i="33"/>
  <c r="N29" i="38"/>
  <c r="N31" i="38"/>
  <c r="N21" i="37"/>
  <c r="N21" i="74"/>
  <c r="N23" i="74"/>
  <c r="N17" i="27"/>
  <c r="N18" i="27"/>
  <c r="N19" i="27"/>
  <c r="N20" i="27"/>
  <c r="N31" i="34"/>
  <c r="N29" i="34"/>
  <c r="N21" i="34"/>
  <c r="N29" i="35"/>
  <c r="N23" i="24"/>
  <c r="N21" i="56"/>
  <c r="N18" i="62"/>
  <c r="N19" i="62"/>
  <c r="N20" i="62"/>
  <c r="N23" i="53"/>
  <c r="N21" i="64"/>
  <c r="N21" i="40"/>
  <c r="N23" i="40"/>
  <c r="N21" i="50"/>
  <c r="N23" i="50"/>
  <c r="N21" i="54"/>
  <c r="N23" i="54"/>
  <c r="N29" i="63"/>
  <c r="N29" i="64"/>
  <c r="N31" i="64"/>
  <c r="N29" i="65"/>
  <c r="N31" i="65"/>
  <c r="N29" i="20"/>
  <c r="N31" i="20"/>
  <c r="N29" i="22"/>
  <c r="N31" i="22"/>
  <c r="N29" i="24"/>
  <c r="N31" i="24"/>
  <c r="N9" i="52"/>
  <c r="N11" i="53"/>
  <c r="N11" i="44"/>
  <c r="N11" i="48"/>
  <c r="N11" i="52"/>
  <c r="N29" i="42"/>
  <c r="N21" i="35"/>
  <c r="N31" i="32"/>
  <c r="N21" i="13"/>
  <c r="N21" i="41"/>
  <c r="N9" i="67"/>
  <c r="N9" i="53"/>
  <c r="N9" i="48"/>
  <c r="N29" i="50"/>
  <c r="N31" i="50"/>
  <c r="N29" i="54"/>
  <c r="N31" i="54"/>
  <c r="N31" i="58"/>
  <c r="N29" i="74"/>
  <c r="N31" i="74"/>
  <c r="N29" i="60"/>
  <c r="N31" i="60"/>
  <c r="N23" i="43"/>
  <c r="N21" i="66"/>
  <c r="N21" i="31"/>
  <c r="N23" i="29"/>
  <c r="N29" i="29"/>
  <c r="N31" i="29"/>
  <c r="N9" i="29"/>
  <c r="N11" i="29"/>
  <c r="N9" i="47"/>
  <c r="N11" i="47"/>
  <c r="N29" i="47"/>
  <c r="N21" i="47"/>
  <c r="N23" i="47"/>
  <c r="N29" i="23"/>
  <c r="N21" i="23"/>
  <c r="I3" i="68"/>
  <c r="N31" i="23"/>
  <c r="N11" i="23"/>
  <c r="N9" i="23"/>
  <c r="N23" i="23"/>
  <c r="N23" i="34"/>
  <c r="I3" i="18"/>
  <c r="N21" i="46"/>
  <c r="N29" i="46"/>
  <c r="N11" i="46"/>
  <c r="N9" i="46"/>
  <c r="N31" i="35"/>
  <c r="N18" i="35"/>
  <c r="N19" i="35"/>
  <c r="N20" i="35"/>
  <c r="N23" i="46"/>
  <c r="N20" i="46"/>
  <c r="N19" i="46"/>
  <c r="N18" i="46"/>
  <c r="N17" i="46"/>
  <c r="N21" i="75"/>
  <c r="N29" i="75"/>
  <c r="N31" i="75"/>
  <c r="N11" i="75"/>
  <c r="N9" i="75"/>
  <c r="N23" i="75"/>
  <c r="N21" i="57"/>
  <c r="N23" i="57"/>
  <c r="N21" i="26"/>
  <c r="N9" i="26"/>
  <c r="N29" i="26"/>
  <c r="N31" i="26"/>
  <c r="N27" i="22"/>
  <c r="N23" i="22"/>
  <c r="N21" i="22"/>
  <c r="N29" i="61"/>
  <c r="N31" i="61"/>
  <c r="N21" i="61"/>
  <c r="N23" i="61"/>
  <c r="N9" i="61"/>
  <c r="N11" i="61"/>
  <c r="N9" i="57"/>
  <c r="N11" i="57"/>
  <c r="N29" i="57"/>
  <c r="N31" i="57"/>
  <c r="N29" i="58"/>
  <c r="N29" i="41"/>
  <c r="N31" i="41"/>
  <c r="N23" i="41"/>
  <c r="N20" i="41"/>
  <c r="N19" i="41"/>
  <c r="N18" i="41"/>
  <c r="N9" i="41"/>
  <c r="N11" i="41"/>
  <c r="N31" i="13"/>
  <c r="N11" i="13"/>
  <c r="N23" i="13"/>
  <c r="N29" i="40"/>
  <c r="N31" i="40"/>
  <c r="N23" i="16"/>
  <c r="N9" i="16"/>
  <c r="N9" i="37"/>
  <c r="N11" i="37"/>
  <c r="N23" i="37"/>
  <c r="N21" i="30"/>
  <c r="N21" i="20"/>
  <c r="N31" i="63"/>
  <c r="N9" i="25"/>
  <c r="N11" i="25"/>
  <c r="N21" i="25"/>
  <c r="N23" i="25"/>
  <c r="N9" i="54"/>
  <c r="N11" i="54"/>
  <c r="N9" i="24"/>
  <c r="N11" i="24"/>
  <c r="N21" i="65"/>
  <c r="N21" i="60"/>
  <c r="N23" i="60"/>
  <c r="N9" i="60"/>
  <c r="N11" i="60"/>
  <c r="N9" i="34"/>
  <c r="N11" i="34"/>
  <c r="N29" i="67"/>
  <c r="N31" i="67"/>
  <c r="N11" i="67"/>
  <c r="N21" i="67"/>
  <c r="N23" i="67"/>
  <c r="N9" i="33"/>
  <c r="N11" i="33"/>
  <c r="N9" i="32"/>
  <c r="N11" i="32"/>
  <c r="N21" i="32"/>
  <c r="N23" i="32"/>
  <c r="N29" i="45"/>
  <c r="N31" i="45"/>
  <c r="N11" i="45"/>
  <c r="N9" i="45"/>
  <c r="N9" i="20"/>
  <c r="N11" i="20"/>
  <c r="N23" i="20"/>
  <c r="N31" i="28"/>
  <c r="N21" i="28"/>
  <c r="N9" i="28"/>
  <c r="N11" i="28"/>
  <c r="N23" i="28"/>
  <c r="N9" i="30"/>
  <c r="N11" i="12"/>
  <c r="N29" i="12"/>
  <c r="N31" i="12"/>
  <c r="N9" i="12"/>
  <c r="N18" i="12"/>
  <c r="N19" i="12"/>
  <c r="N20" i="12"/>
  <c r="N21" i="12"/>
  <c r="N23" i="12"/>
  <c r="N18" i="65"/>
  <c r="N19" i="65"/>
  <c r="N20" i="65"/>
  <c r="N9" i="65"/>
  <c r="N11" i="65"/>
  <c r="N23" i="65"/>
  <c r="N9" i="35"/>
  <c r="N11" i="35"/>
  <c r="N23" i="35"/>
  <c r="N21" i="17"/>
  <c r="N21" i="14"/>
  <c r="N23" i="14"/>
  <c r="N9" i="17"/>
  <c r="N29" i="17"/>
  <c r="N31" i="17"/>
  <c r="N11" i="17"/>
  <c r="N23" i="17"/>
  <c r="N31" i="42"/>
  <c r="N21" i="42"/>
  <c r="N23" i="42"/>
  <c r="N9" i="42"/>
  <c r="N11" i="42"/>
  <c r="N11" i="50"/>
  <c r="N9" i="50"/>
  <c r="N29" i="62"/>
  <c r="N31" i="62"/>
  <c r="N21" i="62"/>
  <c r="N23" i="62"/>
  <c r="N9" i="62"/>
  <c r="N11" i="62"/>
  <c r="N21" i="55"/>
  <c r="N11" i="55"/>
  <c r="N29" i="55"/>
  <c r="N31" i="55"/>
  <c r="N9" i="55"/>
  <c r="N23" i="55"/>
  <c r="N19" i="59"/>
  <c r="N17" i="59"/>
  <c r="N29" i="59"/>
  <c r="N31" i="59"/>
  <c r="N21" i="59"/>
  <c r="N23" i="59"/>
  <c r="N9" i="59"/>
  <c r="N21" i="36"/>
  <c r="N23" i="36"/>
  <c r="N9" i="36"/>
  <c r="N11" i="36"/>
  <c r="N9" i="27"/>
  <c r="N11" i="27"/>
  <c r="N23" i="27"/>
  <c r="N9" i="31"/>
  <c r="N11" i="31"/>
  <c r="N23" i="31"/>
  <c r="N9" i="74"/>
  <c r="N11" i="74"/>
  <c r="N21" i="21"/>
  <c r="N9" i="51"/>
  <c r="N29" i="51"/>
  <c r="N31" i="51"/>
  <c r="N11" i="51"/>
  <c r="N21" i="15"/>
  <c r="N23" i="15"/>
  <c r="N9" i="15"/>
  <c r="N11" i="15"/>
  <c r="N9" i="56"/>
  <c r="N11" i="56"/>
  <c r="N23" i="56"/>
  <c r="N29" i="66"/>
  <c r="N31" i="66"/>
  <c r="N11" i="66"/>
  <c r="N9" i="66"/>
  <c r="N23" i="66"/>
  <c r="N9" i="58"/>
  <c r="N11" i="58"/>
  <c r="N11" i="14"/>
  <c r="N29" i="14"/>
  <c r="N31" i="14"/>
  <c r="N9" i="14"/>
  <c r="N11" i="30"/>
  <c r="N23" i="30"/>
  <c r="N11" i="40"/>
  <c r="N9" i="40"/>
  <c r="N21" i="38"/>
  <c r="N23" i="38"/>
  <c r="N9" i="38"/>
  <c r="N11" i="38"/>
  <c r="N21" i="63"/>
  <c r="N9" i="63"/>
  <c r="N23" i="63"/>
  <c r="N11" i="63"/>
  <c r="N11" i="43"/>
  <c r="N29" i="16"/>
  <c r="N11" i="16"/>
  <c r="N9" i="21"/>
  <c r="N29" i="21"/>
  <c r="N31" i="21"/>
  <c r="N11" i="21"/>
  <c r="N23" i="21"/>
  <c r="N9" i="64"/>
  <c r="N20" i="64"/>
  <c r="N11" i="64"/>
  <c r="N23" i="64"/>
  <c r="N11" i="22"/>
  <c r="N9" i="22"/>
  <c r="N11" i="26"/>
  <c r="D20" i="72"/>
  <c r="G20" i="72" l="1"/>
  <c r="L20" i="72" l="1"/>
  <c r="O34" i="68"/>
  <c r="D6" i="69" l="1"/>
  <c r="G6" i="69" s="1"/>
  <c r="E6" i="69"/>
  <c r="L6" i="69" l="1"/>
  <c r="H7" i="16"/>
  <c r="M7" i="16" s="1"/>
  <c r="H8" i="16"/>
  <c r="H7" i="40"/>
  <c r="M7" i="40" s="1"/>
  <c r="H8" i="40"/>
  <c r="H7" i="36"/>
  <c r="M7" i="36" s="1"/>
  <c r="H8" i="36"/>
  <c r="H7" i="38"/>
  <c r="M7" i="38" s="1"/>
  <c r="H8" i="38"/>
  <c r="H7" i="45"/>
  <c r="M7" i="45" s="1"/>
  <c r="H8" i="45"/>
  <c r="H7" i="50"/>
  <c r="M7" i="50" s="1"/>
  <c r="H8" i="50"/>
  <c r="H7" i="51"/>
  <c r="M7" i="51" s="1"/>
  <c r="H8" i="51"/>
  <c r="H7" i="58"/>
  <c r="M7" i="58" s="1"/>
  <c r="H8" i="58"/>
  <c r="H7" i="59"/>
  <c r="M7" i="59" s="1"/>
  <c r="H8" i="59"/>
  <c r="H7" i="74"/>
  <c r="M7" i="74" s="1"/>
  <c r="H8" i="74"/>
  <c r="H7" i="60"/>
  <c r="M7" i="60" s="1"/>
  <c r="H8" i="60"/>
  <c r="H7" i="61"/>
  <c r="M7" i="61" s="1"/>
  <c r="H8" i="61"/>
  <c r="H7" i="62"/>
  <c r="M7" i="62" s="1"/>
  <c r="H8" i="62"/>
  <c r="H7" i="63"/>
  <c r="M7" i="63" s="1"/>
  <c r="H8" i="63"/>
  <c r="H7" i="64"/>
  <c r="M7" i="64" s="1"/>
  <c r="H8" i="64"/>
  <c r="H7" i="65"/>
  <c r="M7" i="65" s="1"/>
  <c r="H8" i="65"/>
  <c r="H7" i="66"/>
  <c r="M7" i="66" s="1"/>
  <c r="H8" i="66"/>
  <c r="H7" i="67"/>
  <c r="M7" i="67" s="1"/>
  <c r="H8" i="67"/>
  <c r="H7" i="20"/>
  <c r="M7" i="20" s="1"/>
  <c r="H8" i="20"/>
  <c r="H7" i="21"/>
  <c r="M7" i="21" s="1"/>
  <c r="H8" i="21"/>
  <c r="H7" i="22"/>
  <c r="M7" i="22" s="1"/>
  <c r="H8" i="22"/>
  <c r="H7" i="23"/>
  <c r="M7" i="23" s="1"/>
  <c r="H8" i="23"/>
  <c r="H7" i="24"/>
  <c r="M7" i="24" s="1"/>
  <c r="H8" i="24"/>
  <c r="H7" i="25"/>
  <c r="M7" i="25" s="1"/>
  <c r="H8" i="25"/>
  <c r="H7" i="26"/>
  <c r="M7" i="26" s="1"/>
  <c r="H8" i="26"/>
  <c r="H7" i="27"/>
  <c r="M7" i="27" s="1"/>
  <c r="H8" i="27"/>
  <c r="H7" i="28"/>
  <c r="M7" i="28" s="1"/>
  <c r="H8" i="28"/>
  <c r="H7" i="29"/>
  <c r="M7" i="29" s="1"/>
  <c r="H8" i="29"/>
  <c r="H7" i="30"/>
  <c r="M7" i="30" s="1"/>
  <c r="H8" i="30"/>
  <c r="H7" i="31"/>
  <c r="M7" i="31" s="1"/>
  <c r="H8" i="31"/>
  <c r="H7" i="33"/>
  <c r="M7" i="33" s="1"/>
  <c r="H8" i="33"/>
  <c r="H7" i="35"/>
  <c r="M7" i="35" s="1"/>
  <c r="H8" i="35"/>
  <c r="H7" i="75"/>
  <c r="M7" i="75" s="1"/>
  <c r="H8" i="75"/>
  <c r="H7" i="13"/>
  <c r="M7" i="13" s="1"/>
  <c r="H8" i="13"/>
  <c r="H7" i="47"/>
  <c r="M7" i="47" s="1"/>
  <c r="H8" i="47"/>
  <c r="H7" i="57"/>
  <c r="M7" i="57" s="1"/>
  <c r="H8" i="57"/>
  <c r="H7" i="32"/>
  <c r="M7" i="32" s="1"/>
  <c r="H8" i="32"/>
  <c r="H7" i="34"/>
  <c r="M7" i="34" s="1"/>
  <c r="H8" i="34"/>
  <c r="H7" i="12"/>
  <c r="M7" i="12" s="1"/>
  <c r="H8" i="12"/>
  <c r="H7" i="37"/>
  <c r="M7" i="37" s="1"/>
  <c r="H8" i="37"/>
  <c r="H7" i="46"/>
  <c r="M7" i="46" s="1"/>
  <c r="H8" i="46"/>
  <c r="H7" i="43"/>
  <c r="M7" i="43" s="1"/>
  <c r="H8" i="43"/>
  <c r="H7" i="53"/>
  <c r="M7" i="53" s="1"/>
  <c r="H8" i="53"/>
  <c r="H7" i="41"/>
  <c r="M7" i="41" s="1"/>
  <c r="H8" i="41"/>
  <c r="H7" i="42"/>
  <c r="M7" i="42" s="1"/>
  <c r="H8" i="42"/>
  <c r="H7" i="44"/>
  <c r="M7" i="44" s="1"/>
  <c r="H8" i="44"/>
  <c r="H7" i="48"/>
  <c r="M7" i="48" s="1"/>
  <c r="H8" i="48"/>
  <c r="H7" i="52"/>
  <c r="M7" i="52" s="1"/>
  <c r="H8" i="52"/>
  <c r="H7" i="14"/>
  <c r="M7" i="14" s="1"/>
  <c r="H8" i="14"/>
  <c r="H7" i="17"/>
  <c r="M7" i="17" s="1"/>
  <c r="H8" i="17"/>
  <c r="H7" i="55"/>
  <c r="M7" i="55" s="1"/>
  <c r="H8" i="55"/>
  <c r="H7" i="56"/>
  <c r="M7" i="56" s="1"/>
  <c r="H8" i="56"/>
  <c r="H7" i="15"/>
  <c r="M7" i="15" s="1"/>
  <c r="H8" i="15"/>
  <c r="H6" i="16"/>
  <c r="M6" i="16" s="1"/>
  <c r="H6" i="40"/>
  <c r="M6" i="40" s="1"/>
  <c r="H6" i="36"/>
  <c r="M6" i="36" s="1"/>
  <c r="H6" i="38"/>
  <c r="M6" i="38" s="1"/>
  <c r="H6" i="45"/>
  <c r="M6" i="45" s="1"/>
  <c r="H6" i="50"/>
  <c r="M6" i="50" s="1"/>
  <c r="H6" i="51"/>
  <c r="M6" i="51" s="1"/>
  <c r="H6" i="54"/>
  <c r="M6" i="54" s="1"/>
  <c r="H6" i="59"/>
  <c r="M6" i="59" s="1"/>
  <c r="H6" i="74"/>
  <c r="M6" i="74" s="1"/>
  <c r="H6" i="60"/>
  <c r="M6" i="60" s="1"/>
  <c r="H6" i="61"/>
  <c r="M6" i="61" s="1"/>
  <c r="H6" i="62"/>
  <c r="M6" i="62" s="1"/>
  <c r="H6" i="63"/>
  <c r="M6" i="63" s="1"/>
  <c r="H6" i="64"/>
  <c r="M6" i="64" s="1"/>
  <c r="H6" i="65"/>
  <c r="M6" i="65" s="1"/>
  <c r="H6" i="66"/>
  <c r="M6" i="66" s="1"/>
  <c r="H6" i="67"/>
  <c r="M6" i="67" s="1"/>
  <c r="H6" i="20"/>
  <c r="M6" i="20" s="1"/>
  <c r="H6" i="21"/>
  <c r="M6" i="21" s="1"/>
  <c r="H6" i="22"/>
  <c r="M6" i="22" s="1"/>
  <c r="H6" i="23"/>
  <c r="M6" i="23" s="1"/>
  <c r="H6" i="24"/>
  <c r="M6" i="24" s="1"/>
  <c r="H6" i="25"/>
  <c r="M6" i="25" s="1"/>
  <c r="H6" i="26"/>
  <c r="M6" i="26" s="1"/>
  <c r="H6" i="27"/>
  <c r="M6" i="27" s="1"/>
  <c r="H6" i="28"/>
  <c r="M6" i="28" s="1"/>
  <c r="H6" i="29"/>
  <c r="M6" i="29" s="1"/>
  <c r="H6" i="30"/>
  <c r="M6" i="30" s="1"/>
  <c r="H6" i="31"/>
  <c r="M6" i="31" s="1"/>
  <c r="H6" i="33"/>
  <c r="M6" i="33" s="1"/>
  <c r="H6" i="35"/>
  <c r="M6" i="35" s="1"/>
  <c r="H6" i="75"/>
  <c r="M6" i="75" s="1"/>
  <c r="H6" i="13"/>
  <c r="M6" i="13" s="1"/>
  <c r="H6" i="47"/>
  <c r="M6" i="47" s="1"/>
  <c r="H6" i="57"/>
  <c r="M6" i="57" s="1"/>
  <c r="H6" i="32"/>
  <c r="M6" i="32" s="1"/>
  <c r="H6" i="34"/>
  <c r="M6" i="34" s="1"/>
  <c r="H6" i="12"/>
  <c r="M6" i="12" s="1"/>
  <c r="H6" i="37"/>
  <c r="M6" i="37" s="1"/>
  <c r="H6" i="46"/>
  <c r="M6" i="46" s="1"/>
  <c r="H6" i="43"/>
  <c r="M6" i="43" s="1"/>
  <c r="H6" i="53"/>
  <c r="M6" i="53" s="1"/>
  <c r="H6" i="41"/>
  <c r="M6" i="41" s="1"/>
  <c r="H6" i="42"/>
  <c r="M6" i="42" s="1"/>
  <c r="H6" i="44"/>
  <c r="M6" i="44" s="1"/>
  <c r="H6" i="48"/>
  <c r="M6" i="48" s="1"/>
  <c r="H6" i="52"/>
  <c r="M6" i="52" s="1"/>
  <c r="H6" i="14"/>
  <c r="M6" i="14" s="1"/>
  <c r="H6" i="17"/>
  <c r="M6" i="17" s="1"/>
  <c r="H6" i="55"/>
  <c r="M6" i="55" s="1"/>
  <c r="H6" i="56"/>
  <c r="M6" i="56" s="1"/>
  <c r="H6" i="15"/>
  <c r="M6" i="15" s="1"/>
  <c r="H4" i="16"/>
  <c r="I4" i="16" s="1"/>
  <c r="H4" i="40"/>
  <c r="I4" i="40" s="1"/>
  <c r="H4" i="36"/>
  <c r="I4" i="36" s="1"/>
  <c r="H4" i="38"/>
  <c r="I4" i="38" s="1"/>
  <c r="H4" i="45"/>
  <c r="I4" i="45" s="1"/>
  <c r="H4" i="50"/>
  <c r="I4" i="50" s="1"/>
  <c r="H4" i="51"/>
  <c r="I4" i="51" s="1"/>
  <c r="H4" i="58"/>
  <c r="I4" i="58" s="1"/>
  <c r="H4" i="59"/>
  <c r="I4" i="59" s="1"/>
  <c r="H4" i="74"/>
  <c r="I4" i="74" s="1"/>
  <c r="H4" i="60"/>
  <c r="I4" i="60" s="1"/>
  <c r="H4" i="61"/>
  <c r="I4" i="61" s="1"/>
  <c r="H4" i="62"/>
  <c r="I4" i="62" s="1"/>
  <c r="H4" i="63"/>
  <c r="I4" i="63" s="1"/>
  <c r="H4" i="64"/>
  <c r="I4" i="64" s="1"/>
  <c r="H4" i="65"/>
  <c r="I4" i="65" s="1"/>
  <c r="H4" i="66"/>
  <c r="I4" i="66" s="1"/>
  <c r="H4" i="67"/>
  <c r="I4" i="67" s="1"/>
  <c r="H4" i="20"/>
  <c r="I4" i="20" s="1"/>
  <c r="H4" i="21"/>
  <c r="I4" i="21" s="1"/>
  <c r="H4" i="22"/>
  <c r="I4" i="22" s="1"/>
  <c r="H4" i="23"/>
  <c r="I4" i="23" s="1"/>
  <c r="H4" i="24"/>
  <c r="I4" i="24" s="1"/>
  <c r="H4" i="25"/>
  <c r="I4" i="25" s="1"/>
  <c r="H4" i="26"/>
  <c r="I4" i="26" s="1"/>
  <c r="H4" i="27"/>
  <c r="I4" i="27" s="1"/>
  <c r="H4" i="28"/>
  <c r="I4" i="28" s="1"/>
  <c r="H4" i="29"/>
  <c r="I4" i="29" s="1"/>
  <c r="H4" i="30"/>
  <c r="I4" i="30" s="1"/>
  <c r="H4" i="31"/>
  <c r="I4" i="31" s="1"/>
  <c r="H4" i="33"/>
  <c r="I4" i="33" s="1"/>
  <c r="H4" i="35"/>
  <c r="I4" i="35" s="1"/>
  <c r="H4" i="75"/>
  <c r="I4" i="75" s="1"/>
  <c r="H4" i="13"/>
  <c r="I4" i="13" s="1"/>
  <c r="H4" i="47"/>
  <c r="I4" i="47" s="1"/>
  <c r="H4" i="57"/>
  <c r="I4" i="57" s="1"/>
  <c r="H4" i="32"/>
  <c r="I4" i="32" s="1"/>
  <c r="H4" i="34"/>
  <c r="I4" i="34" s="1"/>
  <c r="H4" i="12"/>
  <c r="I4" i="12" s="1"/>
  <c r="H4" i="37"/>
  <c r="I4" i="37" s="1"/>
  <c r="H4" i="46"/>
  <c r="I4" i="46" s="1"/>
  <c r="H4" i="43"/>
  <c r="I4" i="43" s="1"/>
  <c r="H4" i="53"/>
  <c r="I4" i="53" s="1"/>
  <c r="H4" i="41"/>
  <c r="I4" i="41" s="1"/>
  <c r="H4" i="42"/>
  <c r="I4" i="42" s="1"/>
  <c r="H4" i="44"/>
  <c r="I4" i="44" s="1"/>
  <c r="H4" i="48"/>
  <c r="I4" i="48" s="1"/>
  <c r="H4" i="52"/>
  <c r="I4" i="52" s="1"/>
  <c r="H4" i="14"/>
  <c r="I4" i="14" s="1"/>
  <c r="H4" i="17"/>
  <c r="I4" i="17" s="1"/>
  <c r="H4" i="55"/>
  <c r="I4" i="55" s="1"/>
  <c r="H4" i="56"/>
  <c r="I4" i="56" s="1"/>
  <c r="H4" i="15"/>
  <c r="I4" i="15" s="1"/>
  <c r="I8" i="15" l="1"/>
  <c r="N8" i="15" s="1"/>
  <c r="M8" i="15"/>
  <c r="I8" i="56"/>
  <c r="N8" i="56" s="1"/>
  <c r="M8" i="56"/>
  <c r="I8" i="55"/>
  <c r="N8" i="55" s="1"/>
  <c r="M8" i="55"/>
  <c r="I8" i="17"/>
  <c r="N8" i="17" s="1"/>
  <c r="M8" i="17"/>
  <c r="I8" i="14"/>
  <c r="N8" i="14" s="1"/>
  <c r="M8" i="14"/>
  <c r="I8" i="52"/>
  <c r="N8" i="52" s="1"/>
  <c r="M8" i="52"/>
  <c r="I8" i="48"/>
  <c r="N8" i="48" s="1"/>
  <c r="M8" i="48"/>
  <c r="I8" i="44"/>
  <c r="N8" i="44" s="1"/>
  <c r="M8" i="44"/>
  <c r="I8" i="42"/>
  <c r="N8" i="42" s="1"/>
  <c r="M8" i="42"/>
  <c r="I8" i="41"/>
  <c r="N8" i="41" s="1"/>
  <c r="M8" i="41"/>
  <c r="I8" i="53"/>
  <c r="N8" i="53" s="1"/>
  <c r="M8" i="53"/>
  <c r="I8" i="43"/>
  <c r="N8" i="43" s="1"/>
  <c r="M8" i="43"/>
  <c r="I8" i="46"/>
  <c r="N8" i="46" s="1"/>
  <c r="M8" i="46"/>
  <c r="I8" i="37"/>
  <c r="N8" i="37" s="1"/>
  <c r="M8" i="37"/>
  <c r="I8" i="12"/>
  <c r="N8" i="12" s="1"/>
  <c r="M8" i="12"/>
  <c r="I8" i="34"/>
  <c r="N8" i="34" s="1"/>
  <c r="M8" i="34"/>
  <c r="I8" i="32"/>
  <c r="N8" i="32" s="1"/>
  <c r="M8" i="32"/>
  <c r="I8" i="57"/>
  <c r="N8" i="57" s="1"/>
  <c r="M8" i="57"/>
  <c r="I8" i="47"/>
  <c r="N8" i="47" s="1"/>
  <c r="M8" i="47"/>
  <c r="I8" i="13"/>
  <c r="N8" i="13" s="1"/>
  <c r="M8" i="13"/>
  <c r="I8" i="75"/>
  <c r="N8" i="75" s="1"/>
  <c r="M8" i="75"/>
  <c r="I8" i="35"/>
  <c r="N8" i="35" s="1"/>
  <c r="M8" i="35"/>
  <c r="I8" i="33"/>
  <c r="N8" i="33" s="1"/>
  <c r="M8" i="33"/>
  <c r="I8" i="31"/>
  <c r="N8" i="31" s="1"/>
  <c r="M8" i="31"/>
  <c r="I8" i="30"/>
  <c r="N8" i="30" s="1"/>
  <c r="M8" i="30"/>
  <c r="I8" i="29"/>
  <c r="N8" i="29" s="1"/>
  <c r="M8" i="29"/>
  <c r="I8" i="28"/>
  <c r="N8" i="28" s="1"/>
  <c r="M8" i="28"/>
  <c r="I8" i="27"/>
  <c r="N8" i="27" s="1"/>
  <c r="M8" i="27"/>
  <c r="I8" i="26"/>
  <c r="N8" i="26" s="1"/>
  <c r="M8" i="26"/>
  <c r="I8" i="25"/>
  <c r="N8" i="25" s="1"/>
  <c r="M8" i="25"/>
  <c r="I8" i="24"/>
  <c r="N8" i="24" s="1"/>
  <c r="M8" i="24"/>
  <c r="I8" i="23"/>
  <c r="N8" i="23" s="1"/>
  <c r="M8" i="23"/>
  <c r="I8" i="22"/>
  <c r="N8" i="22" s="1"/>
  <c r="M8" i="22"/>
  <c r="I8" i="21"/>
  <c r="N8" i="21" s="1"/>
  <c r="M8" i="21"/>
  <c r="I8" i="20"/>
  <c r="N8" i="20" s="1"/>
  <c r="M8" i="20"/>
  <c r="I8" i="67"/>
  <c r="N8" i="67" s="1"/>
  <c r="M8" i="67"/>
  <c r="I8" i="66"/>
  <c r="N8" i="66" s="1"/>
  <c r="M8" i="66"/>
  <c r="I8" i="65"/>
  <c r="N8" i="65" s="1"/>
  <c r="M8" i="65"/>
  <c r="I8" i="64"/>
  <c r="N8" i="64" s="1"/>
  <c r="M8" i="64"/>
  <c r="I8" i="63"/>
  <c r="N8" i="63" s="1"/>
  <c r="M8" i="63"/>
  <c r="I8" i="62"/>
  <c r="N8" i="62" s="1"/>
  <c r="M8" i="62"/>
  <c r="I8" i="61"/>
  <c r="N8" i="61" s="1"/>
  <c r="M8" i="61"/>
  <c r="I8" i="60"/>
  <c r="N8" i="60" s="1"/>
  <c r="M8" i="60"/>
  <c r="I8" i="74"/>
  <c r="N8" i="74" s="1"/>
  <c r="M8" i="74"/>
  <c r="I8" i="59"/>
  <c r="N8" i="59" s="1"/>
  <c r="M8" i="59"/>
  <c r="I8" i="58"/>
  <c r="N8" i="58" s="1"/>
  <c r="M8" i="58"/>
  <c r="I8" i="51"/>
  <c r="N8" i="51" s="1"/>
  <c r="M8" i="51"/>
  <c r="I8" i="50"/>
  <c r="N8" i="50" s="1"/>
  <c r="M8" i="50"/>
  <c r="I8" i="45"/>
  <c r="N8" i="45" s="1"/>
  <c r="M8" i="45"/>
  <c r="I8" i="38"/>
  <c r="N8" i="38" s="1"/>
  <c r="M8" i="38"/>
  <c r="I8" i="36"/>
  <c r="N8" i="36" s="1"/>
  <c r="M8" i="36"/>
  <c r="I8" i="40"/>
  <c r="N8" i="40" s="1"/>
  <c r="M8" i="40"/>
  <c r="I8" i="16"/>
  <c r="N8" i="16" s="1"/>
  <c r="M8" i="16"/>
  <c r="I6" i="56"/>
  <c r="N6" i="56" s="1"/>
  <c r="I6" i="17"/>
  <c r="N6" i="17" s="1"/>
  <c r="I6" i="44"/>
  <c r="N6" i="44" s="1"/>
  <c r="I6" i="41"/>
  <c r="N6" i="41" s="1"/>
  <c r="I6" i="37"/>
  <c r="N6" i="37" s="1"/>
  <c r="I6" i="57"/>
  <c r="N6" i="57" s="1"/>
  <c r="I6" i="29"/>
  <c r="N6" i="29" s="1"/>
  <c r="I6" i="15"/>
  <c r="N6" i="15" s="1"/>
  <c r="I6" i="55"/>
  <c r="N6" i="55" s="1"/>
  <c r="I6" i="14"/>
  <c r="N6" i="14" s="1"/>
  <c r="I6" i="48"/>
  <c r="N6" i="48" s="1"/>
  <c r="I6" i="42"/>
  <c r="N6" i="42" s="1"/>
  <c r="I6" i="53"/>
  <c r="N6" i="53" s="1"/>
  <c r="I6" i="46"/>
  <c r="N6" i="46" s="1"/>
  <c r="I6" i="12"/>
  <c r="N6" i="12" s="1"/>
  <c r="I6" i="32"/>
  <c r="N6" i="32" s="1"/>
  <c r="I6" i="47"/>
  <c r="N6" i="47" s="1"/>
  <c r="I6" i="75"/>
  <c r="N6" i="75" s="1"/>
  <c r="I6" i="33"/>
  <c r="N6" i="33" s="1"/>
  <c r="I6" i="30"/>
  <c r="N6" i="30" s="1"/>
  <c r="I6" i="28"/>
  <c r="N6" i="28" s="1"/>
  <c r="I6" i="26"/>
  <c r="N6" i="26" s="1"/>
  <c r="I6" i="24"/>
  <c r="N6" i="24" s="1"/>
  <c r="I6" i="22"/>
  <c r="N6" i="22" s="1"/>
  <c r="I6" i="20"/>
  <c r="N6" i="20" s="1"/>
  <c r="I6" i="66"/>
  <c r="N6" i="66" s="1"/>
  <c r="I6" i="64"/>
  <c r="N6" i="64" s="1"/>
  <c r="I6" i="62"/>
  <c r="N6" i="62" s="1"/>
  <c r="I6" i="60"/>
  <c r="N6" i="60" s="1"/>
  <c r="I6" i="51"/>
  <c r="N6" i="51" s="1"/>
  <c r="I6" i="45"/>
  <c r="N6" i="45" s="1"/>
  <c r="I6" i="36"/>
  <c r="N6" i="36" s="1"/>
  <c r="I6" i="16"/>
  <c r="N6" i="16" s="1"/>
  <c r="I6" i="52"/>
  <c r="N6" i="52" s="1"/>
  <c r="I6" i="43"/>
  <c r="N6" i="43" s="1"/>
  <c r="I6" i="34"/>
  <c r="N6" i="34" s="1"/>
  <c r="I6" i="13"/>
  <c r="N6" i="13" s="1"/>
  <c r="I6" i="35"/>
  <c r="N6" i="35" s="1"/>
  <c r="I6" i="31"/>
  <c r="N6" i="31" s="1"/>
  <c r="I6" i="27"/>
  <c r="N6" i="27" s="1"/>
  <c r="I6" i="25"/>
  <c r="N6" i="25" s="1"/>
  <c r="I6" i="23"/>
  <c r="N6" i="23" s="1"/>
  <c r="I6" i="21"/>
  <c r="N6" i="21" s="1"/>
  <c r="I6" i="67"/>
  <c r="N6" i="67" s="1"/>
  <c r="I6" i="65"/>
  <c r="N6" i="65" s="1"/>
  <c r="I6" i="63"/>
  <c r="N6" i="63" s="1"/>
  <c r="I6" i="61"/>
  <c r="N6" i="61" s="1"/>
  <c r="I6" i="74"/>
  <c r="N6" i="74" s="1"/>
  <c r="I6" i="54"/>
  <c r="N6" i="54" s="1"/>
  <c r="I6" i="50"/>
  <c r="N6" i="50" s="1"/>
  <c r="I6" i="38"/>
  <c r="N6" i="38" s="1"/>
  <c r="I6" i="40"/>
  <c r="N6" i="40" s="1"/>
  <c r="I7" i="15"/>
  <c r="N7" i="15" s="1"/>
  <c r="I7" i="56"/>
  <c r="N7" i="56" s="1"/>
  <c r="I7" i="55"/>
  <c r="N7" i="55" s="1"/>
  <c r="I7" i="17"/>
  <c r="N7" i="17" s="1"/>
  <c r="I7" i="14"/>
  <c r="N7" i="14" s="1"/>
  <c r="I7" i="52"/>
  <c r="N7" i="52" s="1"/>
  <c r="I7" i="48"/>
  <c r="N7" i="48" s="1"/>
  <c r="I7" i="44"/>
  <c r="N7" i="44" s="1"/>
  <c r="I7" i="42"/>
  <c r="N7" i="42" s="1"/>
  <c r="I7" i="41"/>
  <c r="N7" i="41" s="1"/>
  <c r="I7" i="53"/>
  <c r="N7" i="53" s="1"/>
  <c r="I7" i="43"/>
  <c r="N7" i="43" s="1"/>
  <c r="I7" i="46"/>
  <c r="N7" i="46" s="1"/>
  <c r="I7" i="37"/>
  <c r="N7" i="37" s="1"/>
  <c r="I7" i="12"/>
  <c r="N7" i="12" s="1"/>
  <c r="I7" i="34"/>
  <c r="N7" i="34" s="1"/>
  <c r="I7" i="32"/>
  <c r="N7" i="32" s="1"/>
  <c r="I7" i="57"/>
  <c r="N7" i="57" s="1"/>
  <c r="I7" i="47"/>
  <c r="N7" i="47" s="1"/>
  <c r="I7" i="13"/>
  <c r="N7" i="13" s="1"/>
  <c r="I7" i="75"/>
  <c r="N7" i="75" s="1"/>
  <c r="I7" i="35"/>
  <c r="N7" i="35" s="1"/>
  <c r="I7" i="33"/>
  <c r="N7" i="33" s="1"/>
  <c r="I7" i="31"/>
  <c r="N7" i="31" s="1"/>
  <c r="I7" i="30"/>
  <c r="N7" i="30" s="1"/>
  <c r="I7" i="29"/>
  <c r="N7" i="29" s="1"/>
  <c r="I7" i="28"/>
  <c r="N7" i="28" s="1"/>
  <c r="I7" i="27"/>
  <c r="N7" i="27" s="1"/>
  <c r="I7" i="26"/>
  <c r="N7" i="26" s="1"/>
  <c r="I7" i="25"/>
  <c r="N7" i="25" s="1"/>
  <c r="I7" i="24"/>
  <c r="N7" i="24" s="1"/>
  <c r="I7" i="23"/>
  <c r="N7" i="23" s="1"/>
  <c r="I7" i="22"/>
  <c r="N7" i="22" s="1"/>
  <c r="I7" i="21"/>
  <c r="N7" i="21" s="1"/>
  <c r="I7" i="20"/>
  <c r="N7" i="20" s="1"/>
  <c r="I7" i="67"/>
  <c r="N7" i="67" s="1"/>
  <c r="I7" i="66"/>
  <c r="N7" i="66" s="1"/>
  <c r="I7" i="65"/>
  <c r="N7" i="65" s="1"/>
  <c r="I7" i="64"/>
  <c r="N7" i="64" s="1"/>
  <c r="I7" i="63"/>
  <c r="N7" i="63" s="1"/>
  <c r="I7" i="62"/>
  <c r="N7" i="62" s="1"/>
  <c r="I7" i="61"/>
  <c r="N7" i="61" s="1"/>
  <c r="I7" i="60"/>
  <c r="N7" i="60" s="1"/>
  <c r="I7" i="74"/>
  <c r="N7" i="74" s="1"/>
  <c r="I7" i="59"/>
  <c r="N7" i="59" s="1"/>
  <c r="I7" i="58"/>
  <c r="N7" i="58" s="1"/>
  <c r="I7" i="51"/>
  <c r="N7" i="51" s="1"/>
  <c r="I7" i="50"/>
  <c r="N7" i="50" s="1"/>
  <c r="I7" i="45"/>
  <c r="N7" i="45" s="1"/>
  <c r="I7" i="38"/>
  <c r="N7" i="38" s="1"/>
  <c r="I7" i="36"/>
  <c r="N7" i="36" s="1"/>
  <c r="I7" i="40"/>
  <c r="N7" i="40" s="1"/>
  <c r="I7" i="16"/>
  <c r="N7" i="16" s="1"/>
  <c r="H5" i="65" l="1"/>
  <c r="M4" i="65" l="1"/>
  <c r="I5" i="65"/>
  <c r="H5" i="42"/>
  <c r="H5" i="44"/>
  <c r="H5" i="48"/>
  <c r="H5" i="52"/>
  <c r="H5" i="14"/>
  <c r="H5" i="17"/>
  <c r="H5" i="55"/>
  <c r="H5" i="56"/>
  <c r="H5" i="41"/>
  <c r="H5" i="12"/>
  <c r="H5" i="37"/>
  <c r="H5" i="46"/>
  <c r="H5" i="43"/>
  <c r="H5" i="53"/>
  <c r="H5" i="34"/>
  <c r="H5" i="57"/>
  <c r="H5" i="32"/>
  <c r="H5" i="47"/>
  <c r="H5" i="16"/>
  <c r="H5" i="40"/>
  <c r="H5" i="36"/>
  <c r="H5" i="38"/>
  <c r="H5" i="45"/>
  <c r="H5" i="50"/>
  <c r="H5" i="51"/>
  <c r="H5" i="58"/>
  <c r="H5" i="59"/>
  <c r="H5" i="74"/>
  <c r="H5" i="60"/>
  <c r="H5" i="61"/>
  <c r="H5" i="62"/>
  <c r="H5" i="63"/>
  <c r="H5" i="64"/>
  <c r="H5" i="66"/>
  <c r="H5" i="67"/>
  <c r="H5" i="20"/>
  <c r="H5" i="21"/>
  <c r="H5" i="22"/>
  <c r="H5" i="23"/>
  <c r="H5" i="24"/>
  <c r="H5" i="25"/>
  <c r="H5" i="26"/>
  <c r="H5" i="27"/>
  <c r="H5" i="28"/>
  <c r="H5" i="29"/>
  <c r="H5" i="30"/>
  <c r="H5" i="31"/>
  <c r="H5" i="33"/>
  <c r="H5" i="35"/>
  <c r="H5" i="75"/>
  <c r="H5" i="13"/>
  <c r="H5" i="15"/>
  <c r="M4" i="15" l="1"/>
  <c r="I5" i="15"/>
  <c r="M4" i="75"/>
  <c r="I5" i="75"/>
  <c r="M4" i="33"/>
  <c r="I5" i="33"/>
  <c r="M4" i="30"/>
  <c r="I5" i="30"/>
  <c r="M4" i="28"/>
  <c r="I5" i="28"/>
  <c r="M4" i="26"/>
  <c r="I5" i="26"/>
  <c r="M4" i="24"/>
  <c r="I5" i="24"/>
  <c r="M4" i="22"/>
  <c r="I5" i="22"/>
  <c r="M4" i="20"/>
  <c r="I5" i="20"/>
  <c r="M4" i="66"/>
  <c r="I5" i="66"/>
  <c r="M4" i="63"/>
  <c r="I5" i="63"/>
  <c r="M4" i="61"/>
  <c r="I5" i="61"/>
  <c r="M4" i="74"/>
  <c r="I5" i="74"/>
  <c r="M4" i="58"/>
  <c r="I5" i="58"/>
  <c r="M4" i="50"/>
  <c r="I5" i="50"/>
  <c r="M4" i="38"/>
  <c r="I5" i="38"/>
  <c r="M4" i="40"/>
  <c r="I5" i="40"/>
  <c r="M4" i="47"/>
  <c r="I5" i="47"/>
  <c r="M4" i="57"/>
  <c r="I5" i="57"/>
  <c r="M4" i="53"/>
  <c r="I5" i="53"/>
  <c r="M4" i="46"/>
  <c r="I5" i="46"/>
  <c r="M4" i="12"/>
  <c r="I5" i="12"/>
  <c r="M4" i="56"/>
  <c r="I5" i="56"/>
  <c r="M4" i="17"/>
  <c r="I5" i="17"/>
  <c r="M4" i="52"/>
  <c r="I5" i="52"/>
  <c r="M4" i="44"/>
  <c r="I5" i="44"/>
  <c r="M4" i="13"/>
  <c r="I5" i="13"/>
  <c r="M4" i="35"/>
  <c r="I5" i="35"/>
  <c r="M4" i="31"/>
  <c r="I5" i="31"/>
  <c r="M4" i="29"/>
  <c r="I5" i="29"/>
  <c r="M4" i="27"/>
  <c r="I5" i="27"/>
  <c r="M4" i="25"/>
  <c r="I5" i="25"/>
  <c r="M4" i="23"/>
  <c r="I5" i="23"/>
  <c r="M4" i="21"/>
  <c r="I5" i="21"/>
  <c r="M4" i="67"/>
  <c r="I5" i="67"/>
  <c r="M4" i="64"/>
  <c r="I5" i="64"/>
  <c r="M4" i="62"/>
  <c r="I5" i="62"/>
  <c r="M4" i="60"/>
  <c r="I5" i="60"/>
  <c r="M4" i="59"/>
  <c r="I5" i="59"/>
  <c r="M4" i="51"/>
  <c r="I5" i="51"/>
  <c r="M4" i="45"/>
  <c r="I5" i="45"/>
  <c r="M4" i="36"/>
  <c r="I5" i="36"/>
  <c r="M4" i="16"/>
  <c r="I5" i="16"/>
  <c r="M4" i="32"/>
  <c r="I5" i="32"/>
  <c r="M4" i="34"/>
  <c r="I5" i="34"/>
  <c r="M4" i="43"/>
  <c r="I5" i="43"/>
  <c r="M4" i="37"/>
  <c r="I5" i="37"/>
  <c r="M4" i="41"/>
  <c r="I5" i="41"/>
  <c r="M4" i="55"/>
  <c r="I5" i="55"/>
  <c r="M4" i="14"/>
  <c r="I5" i="14"/>
  <c r="M4" i="48"/>
  <c r="I5" i="48"/>
  <c r="M4" i="42"/>
  <c r="I5" i="42"/>
  <c r="D5" i="70" l="1"/>
  <c r="G5" i="70" s="1"/>
  <c r="E5" i="70"/>
  <c r="F5" i="70"/>
  <c r="D6" i="70"/>
  <c r="G6" i="70" s="1"/>
  <c r="E6" i="70"/>
  <c r="F6" i="70"/>
  <c r="D7" i="70"/>
  <c r="G7" i="70" s="1"/>
  <c r="E7" i="70"/>
  <c r="F7" i="70"/>
  <c r="D8" i="70"/>
  <c r="G8" i="70" s="1"/>
  <c r="E8" i="70"/>
  <c r="F8" i="70"/>
  <c r="D9" i="70"/>
  <c r="G9" i="70" s="1"/>
  <c r="E9" i="70"/>
  <c r="F9" i="70"/>
  <c r="D10" i="70"/>
  <c r="G10" i="70" s="1"/>
  <c r="E10" i="70"/>
  <c r="F10" i="70"/>
  <c r="D11" i="70"/>
  <c r="G11" i="70" s="1"/>
  <c r="E11" i="70"/>
  <c r="F11" i="70"/>
  <c r="D12" i="70"/>
  <c r="G12" i="70" s="1"/>
  <c r="E12" i="70"/>
  <c r="F12" i="70"/>
  <c r="D13" i="70"/>
  <c r="G13" i="70" s="1"/>
  <c r="E13" i="70"/>
  <c r="F13" i="70"/>
  <c r="D14" i="70"/>
  <c r="G14" i="70" s="1"/>
  <c r="E14" i="70"/>
  <c r="F14" i="70"/>
  <c r="D15" i="70"/>
  <c r="G15" i="70" s="1"/>
  <c r="E15" i="70"/>
  <c r="F15" i="70"/>
  <c r="D16" i="70"/>
  <c r="G16" i="70" s="1"/>
  <c r="E16" i="70"/>
  <c r="F16" i="70"/>
  <c r="D17" i="70"/>
  <c r="G17" i="70" s="1"/>
  <c r="E17" i="70"/>
  <c r="F17" i="70"/>
  <c r="D18" i="70"/>
  <c r="G18" i="70" s="1"/>
  <c r="E18" i="70"/>
  <c r="F18" i="70"/>
  <c r="D19" i="70"/>
  <c r="G19" i="70" s="1"/>
  <c r="E19" i="70"/>
  <c r="F19" i="70"/>
  <c r="D20" i="70"/>
  <c r="G20" i="70" s="1"/>
  <c r="E20" i="70"/>
  <c r="F20" i="70"/>
  <c r="D21" i="70"/>
  <c r="G21" i="70" s="1"/>
  <c r="E21" i="70"/>
  <c r="F21" i="70"/>
  <c r="D22" i="70"/>
  <c r="G22" i="70" s="1"/>
  <c r="E22" i="70"/>
  <c r="F22" i="70"/>
  <c r="D23" i="70"/>
  <c r="G23" i="70" s="1"/>
  <c r="E23" i="70"/>
  <c r="F23" i="70"/>
  <c r="D24" i="70"/>
  <c r="G24" i="70" s="1"/>
  <c r="E24" i="70"/>
  <c r="F24" i="70"/>
  <c r="D25" i="70"/>
  <c r="G25" i="70" s="1"/>
  <c r="E25" i="70"/>
  <c r="F25" i="70"/>
  <c r="D26" i="70"/>
  <c r="G26" i="70" s="1"/>
  <c r="E26" i="70"/>
  <c r="D27" i="70"/>
  <c r="G27" i="70" s="1"/>
  <c r="E27" i="70"/>
  <c r="F27" i="70"/>
  <c r="D28" i="70"/>
  <c r="G28" i="70" s="1"/>
  <c r="E28" i="70"/>
  <c r="F28" i="70"/>
  <c r="D29" i="70"/>
  <c r="G29" i="70" s="1"/>
  <c r="E29" i="70"/>
  <c r="F29" i="70"/>
  <c r="D30" i="70"/>
  <c r="G30" i="70" s="1"/>
  <c r="E30" i="70"/>
  <c r="F30" i="70"/>
  <c r="D31" i="70"/>
  <c r="G31" i="70" s="1"/>
  <c r="E31" i="70"/>
  <c r="F31" i="70"/>
  <c r="D32" i="70"/>
  <c r="E32" i="70"/>
  <c r="F32" i="70"/>
  <c r="E4" i="70"/>
  <c r="F4" i="70"/>
  <c r="D5" i="72"/>
  <c r="G5" i="72" s="1"/>
  <c r="E5" i="72"/>
  <c r="F5" i="72"/>
  <c r="D6" i="72"/>
  <c r="G6" i="72" s="1"/>
  <c r="E6" i="72"/>
  <c r="F6" i="72"/>
  <c r="D7" i="72"/>
  <c r="G7" i="72" s="1"/>
  <c r="E7" i="72"/>
  <c r="F7" i="72"/>
  <c r="D8" i="72"/>
  <c r="G8" i="72" s="1"/>
  <c r="E8" i="72"/>
  <c r="F8" i="72"/>
  <c r="D9" i="72"/>
  <c r="G9" i="72" s="1"/>
  <c r="E9" i="72"/>
  <c r="F9" i="72"/>
  <c r="D10" i="72"/>
  <c r="G10" i="72" s="1"/>
  <c r="E10" i="72"/>
  <c r="F10" i="72"/>
  <c r="D11" i="72"/>
  <c r="G11" i="72" s="1"/>
  <c r="E11" i="72"/>
  <c r="F11" i="72"/>
  <c r="D12" i="72"/>
  <c r="G12" i="72" s="1"/>
  <c r="E12" i="72"/>
  <c r="F12" i="72"/>
  <c r="D13" i="72"/>
  <c r="G13" i="72" s="1"/>
  <c r="E13" i="72"/>
  <c r="F13" i="72"/>
  <c r="D14" i="72"/>
  <c r="G14" i="72" s="1"/>
  <c r="E14" i="72"/>
  <c r="F14" i="72"/>
  <c r="D15" i="72"/>
  <c r="G15" i="72" s="1"/>
  <c r="E15" i="72"/>
  <c r="F15" i="72"/>
  <c r="D16" i="72"/>
  <c r="G16" i="72" s="1"/>
  <c r="E16" i="72"/>
  <c r="F16" i="72"/>
  <c r="D17" i="72"/>
  <c r="G17" i="72" s="1"/>
  <c r="E17" i="72"/>
  <c r="F17" i="72"/>
  <c r="D18" i="72"/>
  <c r="G18" i="72" s="1"/>
  <c r="E18" i="72"/>
  <c r="F18" i="72"/>
  <c r="D19" i="72"/>
  <c r="G19" i="72" s="1"/>
  <c r="E19" i="72"/>
  <c r="F19" i="72"/>
  <c r="E20" i="72"/>
  <c r="F20" i="72"/>
  <c r="D21" i="72"/>
  <c r="G21" i="72" s="1"/>
  <c r="E21" i="72"/>
  <c r="F21" i="72"/>
  <c r="D22" i="72"/>
  <c r="G22" i="72" s="1"/>
  <c r="E22" i="72"/>
  <c r="F22" i="72"/>
  <c r="D23" i="72"/>
  <c r="G23" i="72" s="1"/>
  <c r="E23" i="72"/>
  <c r="F23" i="72"/>
  <c r="D24" i="72"/>
  <c r="G24" i="72" s="1"/>
  <c r="E24" i="72"/>
  <c r="F24" i="72"/>
  <c r="D25" i="72"/>
  <c r="G25" i="72" s="1"/>
  <c r="E25" i="72"/>
  <c r="F25" i="72"/>
  <c r="D26" i="72"/>
  <c r="G26" i="72" s="1"/>
  <c r="E26" i="72"/>
  <c r="D27" i="72"/>
  <c r="G27" i="72" s="1"/>
  <c r="E27" i="72"/>
  <c r="F27" i="72"/>
  <c r="D28" i="72"/>
  <c r="G28" i="72" s="1"/>
  <c r="E28" i="72"/>
  <c r="F28" i="72"/>
  <c r="D29" i="72"/>
  <c r="G29" i="72" s="1"/>
  <c r="E29" i="72"/>
  <c r="F29" i="72"/>
  <c r="D30" i="72"/>
  <c r="G30" i="72" s="1"/>
  <c r="E30" i="72"/>
  <c r="F30" i="72"/>
  <c r="D31" i="72"/>
  <c r="G31" i="72" s="1"/>
  <c r="E31" i="72"/>
  <c r="F31" i="72"/>
  <c r="D32" i="72"/>
  <c r="G32" i="72" s="1"/>
  <c r="E32" i="72"/>
  <c r="F32" i="72"/>
  <c r="E4" i="72"/>
  <c r="F4" i="72"/>
  <c r="D33" i="18"/>
  <c r="G33" i="18" s="1"/>
  <c r="E33" i="18"/>
  <c r="F33" i="18"/>
  <c r="D34" i="18"/>
  <c r="G34" i="18" s="1"/>
  <c r="E34" i="18"/>
  <c r="F34" i="18"/>
  <c r="D5" i="71"/>
  <c r="G5" i="71" s="1"/>
  <c r="E5" i="71"/>
  <c r="F5" i="71"/>
  <c r="D6" i="71"/>
  <c r="G6" i="71" s="1"/>
  <c r="E6" i="71"/>
  <c r="F6" i="71"/>
  <c r="D7" i="71"/>
  <c r="G7" i="71" s="1"/>
  <c r="E7" i="71"/>
  <c r="F7" i="71"/>
  <c r="D8" i="71"/>
  <c r="G8" i="71" s="1"/>
  <c r="E8" i="71"/>
  <c r="F8" i="71"/>
  <c r="D9" i="71"/>
  <c r="G9" i="71" s="1"/>
  <c r="E9" i="71"/>
  <c r="F9" i="71"/>
  <c r="D10" i="71"/>
  <c r="G10" i="71" s="1"/>
  <c r="E10" i="71"/>
  <c r="F10" i="71"/>
  <c r="D11" i="71"/>
  <c r="G11" i="71" s="1"/>
  <c r="E11" i="71"/>
  <c r="F11" i="71"/>
  <c r="D12" i="71"/>
  <c r="G12" i="71" s="1"/>
  <c r="E12" i="71"/>
  <c r="F12" i="71"/>
  <c r="D13" i="71"/>
  <c r="G13" i="71" s="1"/>
  <c r="E13" i="71"/>
  <c r="F13" i="71"/>
  <c r="D14" i="71"/>
  <c r="G14" i="71" s="1"/>
  <c r="E14" i="71"/>
  <c r="F14" i="71"/>
  <c r="D15" i="71"/>
  <c r="G15" i="71" s="1"/>
  <c r="E15" i="71"/>
  <c r="F15" i="71"/>
  <c r="D16" i="71"/>
  <c r="G16" i="71" s="1"/>
  <c r="E16" i="71"/>
  <c r="F16" i="71"/>
  <c r="D17" i="71"/>
  <c r="G17" i="71" s="1"/>
  <c r="E17" i="71"/>
  <c r="F17" i="71"/>
  <c r="D18" i="71"/>
  <c r="G18" i="71" s="1"/>
  <c r="E18" i="71"/>
  <c r="F18" i="71"/>
  <c r="D19" i="71"/>
  <c r="G19" i="71" s="1"/>
  <c r="E19" i="71"/>
  <c r="F19" i="71"/>
  <c r="D20" i="71"/>
  <c r="G20" i="71" s="1"/>
  <c r="E20" i="71"/>
  <c r="F20" i="71"/>
  <c r="D21" i="71"/>
  <c r="G21" i="71" s="1"/>
  <c r="E21" i="71"/>
  <c r="F21" i="71"/>
  <c r="D22" i="71"/>
  <c r="G22" i="71" s="1"/>
  <c r="E22" i="71"/>
  <c r="F22" i="71"/>
  <c r="D23" i="71"/>
  <c r="G23" i="71" s="1"/>
  <c r="E23" i="71"/>
  <c r="F23" i="71"/>
  <c r="D24" i="71"/>
  <c r="G24" i="71" s="1"/>
  <c r="E24" i="71"/>
  <c r="F24" i="71"/>
  <c r="D25" i="71"/>
  <c r="G25" i="71" s="1"/>
  <c r="E25" i="71"/>
  <c r="F25" i="71"/>
  <c r="D26" i="71"/>
  <c r="G26" i="71" s="1"/>
  <c r="E26" i="71"/>
  <c r="D27" i="71"/>
  <c r="G27" i="71" s="1"/>
  <c r="E27" i="71"/>
  <c r="F27" i="71"/>
  <c r="D28" i="71"/>
  <c r="G28" i="71" s="1"/>
  <c r="E28" i="71"/>
  <c r="F28" i="71"/>
  <c r="D29" i="71"/>
  <c r="G29" i="71" s="1"/>
  <c r="E29" i="71"/>
  <c r="F29" i="71"/>
  <c r="D30" i="71"/>
  <c r="G30" i="71" s="1"/>
  <c r="E30" i="71"/>
  <c r="F30" i="71"/>
  <c r="D31" i="71"/>
  <c r="G31" i="71" s="1"/>
  <c r="E31" i="71"/>
  <c r="F31" i="71"/>
  <c r="D32" i="71"/>
  <c r="G32" i="71" s="1"/>
  <c r="E32" i="71"/>
  <c r="F32" i="71"/>
  <c r="E4" i="71"/>
  <c r="F4" i="71"/>
  <c r="D5" i="69"/>
  <c r="G5" i="69" s="1"/>
  <c r="E5" i="69"/>
  <c r="F5" i="69"/>
  <c r="F6" i="69"/>
  <c r="H6" i="69" s="1"/>
  <c r="M6" i="69" s="1"/>
  <c r="D7" i="69"/>
  <c r="G7" i="69" s="1"/>
  <c r="E7" i="69"/>
  <c r="F7" i="69"/>
  <c r="D8" i="69"/>
  <c r="E8" i="69"/>
  <c r="F8" i="69"/>
  <c r="D9" i="69"/>
  <c r="G9" i="69" s="1"/>
  <c r="E9" i="69"/>
  <c r="F9" i="69"/>
  <c r="D10" i="69"/>
  <c r="G10" i="69" s="1"/>
  <c r="E10" i="69"/>
  <c r="F10" i="69"/>
  <c r="D11" i="69"/>
  <c r="G11" i="69" s="1"/>
  <c r="E11" i="69"/>
  <c r="F11" i="69"/>
  <c r="D12" i="69"/>
  <c r="G12" i="69" s="1"/>
  <c r="E12" i="69"/>
  <c r="F12" i="69"/>
  <c r="D13" i="69"/>
  <c r="G13" i="69" s="1"/>
  <c r="E13" i="69"/>
  <c r="F13" i="69"/>
  <c r="D14" i="69"/>
  <c r="G14" i="69" s="1"/>
  <c r="E14" i="69"/>
  <c r="F14" i="69"/>
  <c r="D15" i="69"/>
  <c r="G15" i="69" s="1"/>
  <c r="D16" i="69"/>
  <c r="G16" i="69" s="1"/>
  <c r="D17" i="69"/>
  <c r="E17" i="69"/>
  <c r="F17" i="69"/>
  <c r="D18" i="69"/>
  <c r="E18" i="69"/>
  <c r="F18" i="69"/>
  <c r="D19" i="69"/>
  <c r="E19" i="69"/>
  <c r="F19" i="69"/>
  <c r="D20" i="69"/>
  <c r="G20" i="69" s="1"/>
  <c r="E20" i="69"/>
  <c r="F20" i="69"/>
  <c r="D21" i="69"/>
  <c r="G21" i="69" s="1"/>
  <c r="E21" i="69"/>
  <c r="F21" i="69"/>
  <c r="D22" i="69"/>
  <c r="G22" i="69" s="1"/>
  <c r="E22" i="69"/>
  <c r="F22" i="69"/>
  <c r="D23" i="69"/>
  <c r="G23" i="69" s="1"/>
  <c r="E23" i="69"/>
  <c r="F23" i="69"/>
  <c r="D24" i="69"/>
  <c r="G24" i="69" s="1"/>
  <c r="E24" i="69"/>
  <c r="F24" i="69"/>
  <c r="D25" i="69"/>
  <c r="G25" i="69" s="1"/>
  <c r="E25" i="69"/>
  <c r="F25" i="69"/>
  <c r="D26" i="69"/>
  <c r="G26" i="69" s="1"/>
  <c r="E26" i="69"/>
  <c r="D27" i="69"/>
  <c r="G27" i="69" s="1"/>
  <c r="E27" i="69"/>
  <c r="F27" i="69"/>
  <c r="D28" i="69"/>
  <c r="G28" i="69" s="1"/>
  <c r="E28" i="69"/>
  <c r="F28" i="69"/>
  <c r="D29" i="69"/>
  <c r="E29" i="69"/>
  <c r="F29" i="69"/>
  <c r="D30" i="69"/>
  <c r="E30" i="69"/>
  <c r="F30" i="69"/>
  <c r="D31" i="69"/>
  <c r="E31" i="69"/>
  <c r="F31" i="69"/>
  <c r="D32" i="69"/>
  <c r="G32" i="69" s="1"/>
  <c r="E32" i="69"/>
  <c r="F32" i="69"/>
  <c r="E4" i="69"/>
  <c r="F4" i="69"/>
  <c r="E5" i="68"/>
  <c r="F5" i="68"/>
  <c r="E6" i="68"/>
  <c r="F6" i="68"/>
  <c r="E7" i="68"/>
  <c r="F7" i="68"/>
  <c r="E8" i="68"/>
  <c r="F8" i="68"/>
  <c r="E9" i="68"/>
  <c r="F9" i="68"/>
  <c r="E10" i="68"/>
  <c r="F10" i="68"/>
  <c r="E11" i="68"/>
  <c r="F11" i="68"/>
  <c r="E12" i="68"/>
  <c r="F12" i="68"/>
  <c r="H12" i="68" s="1"/>
  <c r="E13" i="68"/>
  <c r="F13" i="68"/>
  <c r="E14" i="68"/>
  <c r="F14" i="68"/>
  <c r="E15" i="68"/>
  <c r="F15" i="68"/>
  <c r="E16" i="68"/>
  <c r="F16" i="68"/>
  <c r="E17" i="68"/>
  <c r="F17" i="68"/>
  <c r="E18" i="68"/>
  <c r="F18" i="68"/>
  <c r="E19" i="68"/>
  <c r="F19" i="68"/>
  <c r="E20" i="68"/>
  <c r="F20" i="68"/>
  <c r="E21" i="68"/>
  <c r="F21" i="68"/>
  <c r="E22" i="68"/>
  <c r="F22" i="68"/>
  <c r="E23" i="68"/>
  <c r="F23" i="68"/>
  <c r="E24" i="68"/>
  <c r="F24" i="68"/>
  <c r="E25" i="68"/>
  <c r="F25" i="68"/>
  <c r="E26" i="68"/>
  <c r="E27" i="68"/>
  <c r="F27" i="68"/>
  <c r="E28" i="68"/>
  <c r="F28" i="68"/>
  <c r="E29" i="68"/>
  <c r="F29" i="68"/>
  <c r="E30" i="68"/>
  <c r="F30" i="68"/>
  <c r="E31" i="68"/>
  <c r="F31" i="68"/>
  <c r="E32" i="68"/>
  <c r="F32" i="68"/>
  <c r="F4" i="68"/>
  <c r="E4" i="68"/>
  <c r="G5" i="68"/>
  <c r="G7" i="68"/>
  <c r="G8" i="68"/>
  <c r="G9" i="68"/>
  <c r="G10" i="68"/>
  <c r="G15" i="68"/>
  <c r="G16" i="68"/>
  <c r="G17" i="68"/>
  <c r="G18" i="68"/>
  <c r="G19" i="68"/>
  <c r="G20" i="68"/>
  <c r="G21" i="68"/>
  <c r="G22" i="68"/>
  <c r="G23" i="68"/>
  <c r="G24" i="68"/>
  <c r="G25" i="68"/>
  <c r="G26" i="68"/>
  <c r="G27" i="68"/>
  <c r="G28" i="68"/>
  <c r="G29" i="68"/>
  <c r="G30" i="68"/>
  <c r="G31" i="68"/>
  <c r="G32" i="68"/>
  <c r="G4" i="68"/>
  <c r="D4" i="70"/>
  <c r="G4" i="70" s="1"/>
  <c r="E21" i="18" l="1"/>
  <c r="E15" i="18"/>
  <c r="H32" i="71"/>
  <c r="H30" i="71"/>
  <c r="H28" i="71"/>
  <c r="H25" i="71"/>
  <c r="H23" i="71"/>
  <c r="H21" i="71"/>
  <c r="H19" i="71"/>
  <c r="H17" i="71"/>
  <c r="H15" i="71"/>
  <c r="H13" i="71"/>
  <c r="H11" i="71"/>
  <c r="H9" i="71"/>
  <c r="H33" i="18"/>
  <c r="I33" i="18" s="1"/>
  <c r="H31" i="72"/>
  <c r="H29" i="72"/>
  <c r="H27" i="72"/>
  <c r="H27" i="70"/>
  <c r="H22" i="70"/>
  <c r="I22" i="70" s="1"/>
  <c r="H31" i="69"/>
  <c r="H29" i="69"/>
  <c r="H27" i="69"/>
  <c r="H24" i="69"/>
  <c r="I24" i="69" s="1"/>
  <c r="H22" i="69"/>
  <c r="H20" i="69"/>
  <c r="M20" i="69" s="1"/>
  <c r="H18" i="69"/>
  <c r="M18" i="69" s="1"/>
  <c r="H16" i="69"/>
  <c r="I16" i="69" s="1"/>
  <c r="H14" i="69"/>
  <c r="H12" i="69"/>
  <c r="I12" i="69" s="1"/>
  <c r="H10" i="69"/>
  <c r="I10" i="69" s="1"/>
  <c r="H24" i="70"/>
  <c r="I24" i="70" s="1"/>
  <c r="H20" i="70"/>
  <c r="I20" i="70" s="1"/>
  <c r="N20" i="70" s="1"/>
  <c r="H18" i="70"/>
  <c r="I18" i="70" s="1"/>
  <c r="N18" i="70" s="1"/>
  <c r="H16" i="70"/>
  <c r="H14" i="70"/>
  <c r="H12" i="70"/>
  <c r="I12" i="70" s="1"/>
  <c r="H10" i="70"/>
  <c r="I10" i="70" s="1"/>
  <c r="H24" i="72"/>
  <c r="I24" i="72" s="1"/>
  <c r="H22" i="72"/>
  <c r="L20" i="71"/>
  <c r="L18" i="71"/>
  <c r="L8" i="71"/>
  <c r="L6" i="71"/>
  <c r="L18" i="72"/>
  <c r="L8" i="72"/>
  <c r="L6" i="72"/>
  <c r="L19" i="70"/>
  <c r="L17" i="70"/>
  <c r="L7" i="70"/>
  <c r="I27" i="69"/>
  <c r="L19" i="71"/>
  <c r="L17" i="71"/>
  <c r="L7" i="71"/>
  <c r="L19" i="72"/>
  <c r="L17" i="72"/>
  <c r="L7" i="72"/>
  <c r="I27" i="70"/>
  <c r="L20" i="70"/>
  <c r="L18" i="70"/>
  <c r="L8" i="70"/>
  <c r="L6" i="70"/>
  <c r="H20" i="72"/>
  <c r="M20" i="72" s="1"/>
  <c r="H19" i="72"/>
  <c r="H17" i="72"/>
  <c r="M17" i="72" s="1"/>
  <c r="H15" i="72"/>
  <c r="H13" i="72"/>
  <c r="I13" i="72" s="1"/>
  <c r="H11" i="72"/>
  <c r="H9" i="72"/>
  <c r="I9" i="72" s="1"/>
  <c r="H31" i="70"/>
  <c r="H29" i="70"/>
  <c r="L7" i="69"/>
  <c r="L27" i="69"/>
  <c r="L20" i="69"/>
  <c r="L19" i="68"/>
  <c r="L17" i="68"/>
  <c r="L7" i="68"/>
  <c r="L20" i="68"/>
  <c r="L18" i="68"/>
  <c r="L8" i="68"/>
  <c r="G32" i="70"/>
  <c r="D32" i="18"/>
  <c r="G32" i="18" s="1"/>
  <c r="I22" i="69"/>
  <c r="I14" i="69"/>
  <c r="H25" i="68"/>
  <c r="I25" i="68" s="1"/>
  <c r="H24" i="68"/>
  <c r="H23" i="68"/>
  <c r="I23" i="68" s="1"/>
  <c r="H21" i="68"/>
  <c r="I21" i="68" s="1"/>
  <c r="H19" i="68"/>
  <c r="M19" i="68" s="1"/>
  <c r="H18" i="68"/>
  <c r="M18" i="68" s="1"/>
  <c r="H17" i="68"/>
  <c r="M17" i="68" s="1"/>
  <c r="H14" i="68"/>
  <c r="I14" i="70"/>
  <c r="I16" i="70"/>
  <c r="L23" i="69"/>
  <c r="I22" i="72"/>
  <c r="I21" i="71"/>
  <c r="I29" i="72"/>
  <c r="I27" i="72"/>
  <c r="I31" i="72"/>
  <c r="I32" i="71"/>
  <c r="I30" i="71"/>
  <c r="I23" i="71"/>
  <c r="I28" i="71"/>
  <c r="I25" i="71"/>
  <c r="L31" i="72"/>
  <c r="L29" i="72"/>
  <c r="L27" i="72"/>
  <c r="L15" i="72"/>
  <c r="L13" i="72"/>
  <c r="H32" i="68"/>
  <c r="H30" i="68"/>
  <c r="I30" i="68" s="1"/>
  <c r="H28" i="68"/>
  <c r="I28" i="68" s="1"/>
  <c r="H27" i="68"/>
  <c r="I27" i="68" s="1"/>
  <c r="L23" i="72"/>
  <c r="L11" i="72"/>
  <c r="L31" i="71"/>
  <c r="L29" i="71"/>
  <c r="L27" i="71"/>
  <c r="L23" i="71"/>
  <c r="L11" i="71"/>
  <c r="L31" i="68"/>
  <c r="L29" i="68"/>
  <c r="L27" i="68"/>
  <c r="L23" i="70"/>
  <c r="L31" i="70"/>
  <c r="L29" i="70"/>
  <c r="L27" i="70"/>
  <c r="L23" i="68"/>
  <c r="L9" i="68"/>
  <c r="L21" i="69"/>
  <c r="L15" i="69"/>
  <c r="L13" i="69"/>
  <c r="L11" i="69"/>
  <c r="L9" i="69"/>
  <c r="L21" i="72"/>
  <c r="L21" i="70"/>
  <c r="L15" i="70"/>
  <c r="L13" i="70"/>
  <c r="L11" i="70"/>
  <c r="L9" i="70"/>
  <c r="I20" i="69"/>
  <c r="N20" i="69" s="1"/>
  <c r="I19" i="71"/>
  <c r="N19" i="71" s="1"/>
  <c r="M19" i="71"/>
  <c r="I17" i="71"/>
  <c r="N17" i="71" s="1"/>
  <c r="M17" i="71"/>
  <c r="I15" i="71"/>
  <c r="I13" i="71"/>
  <c r="I11" i="71"/>
  <c r="I9" i="71"/>
  <c r="I20" i="72"/>
  <c r="N20" i="72" s="1"/>
  <c r="I19" i="72"/>
  <c r="N19" i="72" s="1"/>
  <c r="M19" i="72"/>
  <c r="I17" i="72"/>
  <c r="N17" i="72" s="1"/>
  <c r="I15" i="72"/>
  <c r="I11" i="72"/>
  <c r="L21" i="68"/>
  <c r="L15" i="68"/>
  <c r="L21" i="71"/>
  <c r="L15" i="71"/>
  <c r="L13" i="71"/>
  <c r="L9" i="71"/>
  <c r="L9" i="72"/>
  <c r="H25" i="70"/>
  <c r="I25" i="70" s="1"/>
  <c r="H23" i="70"/>
  <c r="H21" i="70"/>
  <c r="H19" i="70"/>
  <c r="H17" i="70"/>
  <c r="F15" i="18"/>
  <c r="H15" i="18" s="1"/>
  <c r="H15" i="68"/>
  <c r="F13" i="18"/>
  <c r="H13" i="68"/>
  <c r="F11" i="18"/>
  <c r="H11" i="68"/>
  <c r="G30" i="69"/>
  <c r="G19" i="69"/>
  <c r="G17" i="69"/>
  <c r="L4" i="68"/>
  <c r="H22" i="68"/>
  <c r="I22" i="68" s="1"/>
  <c r="H20" i="68"/>
  <c r="I17" i="68"/>
  <c r="N17" i="68" s="1"/>
  <c r="H16" i="68"/>
  <c r="I16" i="68" s="1"/>
  <c r="H10" i="68"/>
  <c r="I10" i="68" s="1"/>
  <c r="H9" i="68"/>
  <c r="H32" i="69"/>
  <c r="I32" i="69" s="1"/>
  <c r="H30" i="69"/>
  <c r="M29" i="69" s="1"/>
  <c r="H28" i="69"/>
  <c r="I28" i="69" s="1"/>
  <c r="H25" i="69"/>
  <c r="I25" i="69" s="1"/>
  <c r="H23" i="69"/>
  <c r="H21" i="69"/>
  <c r="H19" i="69"/>
  <c r="H17" i="69"/>
  <c r="M17" i="69" s="1"/>
  <c r="H15" i="69"/>
  <c r="H13" i="69"/>
  <c r="H11" i="69"/>
  <c r="H9" i="69"/>
  <c r="H31" i="71"/>
  <c r="H29" i="71"/>
  <c r="H27" i="71"/>
  <c r="H24" i="71"/>
  <c r="I24" i="71" s="1"/>
  <c r="N23" i="71" s="1"/>
  <c r="H22" i="71"/>
  <c r="I22" i="71" s="1"/>
  <c r="N21" i="71" s="1"/>
  <c r="H20" i="71"/>
  <c r="H18" i="71"/>
  <c r="H16" i="71"/>
  <c r="I16" i="71" s="1"/>
  <c r="H14" i="71"/>
  <c r="I14" i="71" s="1"/>
  <c r="H12" i="71"/>
  <c r="I12" i="71" s="1"/>
  <c r="H10" i="71"/>
  <c r="I10" i="71" s="1"/>
  <c r="H34" i="18"/>
  <c r="I34" i="18" s="1"/>
  <c r="H32" i="72"/>
  <c r="I32" i="72" s="1"/>
  <c r="H30" i="72"/>
  <c r="I30" i="72" s="1"/>
  <c r="N29" i="72" s="1"/>
  <c r="H28" i="72"/>
  <c r="I28" i="72" s="1"/>
  <c r="N27" i="72" s="1"/>
  <c r="H25" i="72"/>
  <c r="I25" i="72" s="1"/>
  <c r="H23" i="72"/>
  <c r="H21" i="72"/>
  <c r="H18" i="72"/>
  <c r="H16" i="72"/>
  <c r="I16" i="72" s="1"/>
  <c r="H14" i="72"/>
  <c r="I14" i="72" s="1"/>
  <c r="H12" i="72"/>
  <c r="I12" i="72" s="1"/>
  <c r="H10" i="72"/>
  <c r="I10" i="72" s="1"/>
  <c r="H32" i="70"/>
  <c r="I32" i="70" s="1"/>
  <c r="H30" i="70"/>
  <c r="I30" i="70" s="1"/>
  <c r="H28" i="70"/>
  <c r="I28" i="70" s="1"/>
  <c r="H15" i="70"/>
  <c r="H13" i="70"/>
  <c r="H11" i="70"/>
  <c r="H9" i="70"/>
  <c r="L4" i="70"/>
  <c r="F31" i="18"/>
  <c r="H31" i="68"/>
  <c r="F29" i="18"/>
  <c r="H29" i="68"/>
  <c r="G31" i="69"/>
  <c r="G29" i="69"/>
  <c r="G18" i="69"/>
  <c r="I18" i="69" s="1"/>
  <c r="N18" i="69" s="1"/>
  <c r="G8" i="69"/>
  <c r="I6" i="69"/>
  <c r="N6" i="69" s="1"/>
  <c r="I32" i="68"/>
  <c r="F26" i="72"/>
  <c r="H26" i="72" s="1"/>
  <c r="I26" i="72" s="1"/>
  <c r="H5" i="72"/>
  <c r="F26" i="71"/>
  <c r="H26" i="71" s="1"/>
  <c r="I26" i="71" s="1"/>
  <c r="K20" i="68"/>
  <c r="F26" i="69"/>
  <c r="H26" i="69" s="1"/>
  <c r="I26" i="69" s="1"/>
  <c r="F10" i="18"/>
  <c r="H8" i="69"/>
  <c r="F16" i="18"/>
  <c r="F14" i="18"/>
  <c r="F12" i="18"/>
  <c r="H5" i="70"/>
  <c r="F22" i="18"/>
  <c r="F17" i="18"/>
  <c r="F26" i="70"/>
  <c r="H26" i="70" s="1"/>
  <c r="I26" i="70" s="1"/>
  <c r="F32" i="18"/>
  <c r="F30" i="18"/>
  <c r="F28" i="18"/>
  <c r="H7" i="69"/>
  <c r="M7" i="69" s="1"/>
  <c r="H5" i="69"/>
  <c r="H4" i="69"/>
  <c r="F27" i="18"/>
  <c r="H5" i="68"/>
  <c r="F5" i="18"/>
  <c r="H4" i="70"/>
  <c r="I4" i="70" s="1"/>
  <c r="H7" i="71"/>
  <c r="M7" i="71" s="1"/>
  <c r="F9" i="18"/>
  <c r="H8" i="71"/>
  <c r="H6" i="71"/>
  <c r="M6" i="71" s="1"/>
  <c r="H4" i="71"/>
  <c r="H8" i="72"/>
  <c r="H6" i="72"/>
  <c r="M6" i="72" s="1"/>
  <c r="H4" i="72"/>
  <c r="H7" i="72"/>
  <c r="M7" i="72" s="1"/>
  <c r="F21" i="18"/>
  <c r="H21" i="18" s="1"/>
  <c r="H8" i="70"/>
  <c r="H7" i="70"/>
  <c r="M7" i="70" s="1"/>
  <c r="H6" i="70"/>
  <c r="M6" i="70" s="1"/>
  <c r="F4" i="18"/>
  <c r="H4" i="68"/>
  <c r="I4" i="68" s="1"/>
  <c r="F25" i="18"/>
  <c r="F24" i="18"/>
  <c r="F23" i="18"/>
  <c r="F20" i="18"/>
  <c r="F19" i="18"/>
  <c r="F18" i="18"/>
  <c r="F8" i="18"/>
  <c r="H8" i="68"/>
  <c r="M8" i="68" s="1"/>
  <c r="F7" i="18"/>
  <c r="H7" i="68"/>
  <c r="M7" i="68" s="1"/>
  <c r="F6" i="18"/>
  <c r="H6" i="68"/>
  <c r="M6" i="68" s="1"/>
  <c r="F26" i="68"/>
  <c r="H26" i="68" s="1"/>
  <c r="I26" i="68" s="1"/>
  <c r="D18" i="18"/>
  <c r="G18" i="18" s="1"/>
  <c r="L18" i="18" s="1"/>
  <c r="D14" i="18"/>
  <c r="D12" i="18"/>
  <c r="D8" i="18"/>
  <c r="G8" i="18" s="1"/>
  <c r="L8" i="18" s="1"/>
  <c r="D25" i="18"/>
  <c r="G25" i="18" s="1"/>
  <c r="D21" i="18"/>
  <c r="G21" i="18" s="1"/>
  <c r="D23" i="18"/>
  <c r="G23" i="18" s="1"/>
  <c r="D6" i="18"/>
  <c r="E28" i="18"/>
  <c r="D27" i="18"/>
  <c r="G27" i="18" s="1"/>
  <c r="D15" i="18"/>
  <c r="G15" i="18" s="1"/>
  <c r="D9" i="18"/>
  <c r="G9" i="18" s="1"/>
  <c r="E4" i="18"/>
  <c r="E32" i="18"/>
  <c r="E30" i="18"/>
  <c r="E26" i="18"/>
  <c r="E24" i="18"/>
  <c r="E22" i="18"/>
  <c r="E20" i="18"/>
  <c r="E18" i="18"/>
  <c r="E16" i="18"/>
  <c r="E14" i="18"/>
  <c r="E12" i="18"/>
  <c r="E10" i="18"/>
  <c r="E8" i="18"/>
  <c r="E6" i="18"/>
  <c r="D19" i="18"/>
  <c r="G19" i="18" s="1"/>
  <c r="L19" i="18" s="1"/>
  <c r="D17" i="18"/>
  <c r="G17" i="18" s="1"/>
  <c r="L17" i="18" s="1"/>
  <c r="D11" i="18"/>
  <c r="D7" i="18"/>
  <c r="G7" i="18" s="1"/>
  <c r="L7" i="18" s="1"/>
  <c r="D5" i="18"/>
  <c r="G5" i="18" s="1"/>
  <c r="D16" i="18"/>
  <c r="G16" i="18" s="1"/>
  <c r="D10" i="18"/>
  <c r="G10" i="18" s="1"/>
  <c r="E31" i="18"/>
  <c r="E29" i="18"/>
  <c r="E27" i="18"/>
  <c r="E25" i="18"/>
  <c r="E23" i="18"/>
  <c r="E19" i="18"/>
  <c r="E17" i="18"/>
  <c r="E13" i="18"/>
  <c r="E11" i="18"/>
  <c r="E9" i="18"/>
  <c r="E7" i="18"/>
  <c r="E5" i="18"/>
  <c r="D26" i="18"/>
  <c r="G26" i="18" s="1"/>
  <c r="D24" i="18"/>
  <c r="D22" i="18"/>
  <c r="G22" i="18" s="1"/>
  <c r="D29" i="18"/>
  <c r="G29" i="18" s="1"/>
  <c r="D31" i="18"/>
  <c r="G31" i="18" s="1"/>
  <c r="D30" i="18"/>
  <c r="G30" i="18" s="1"/>
  <c r="D20" i="18"/>
  <c r="D28" i="18"/>
  <c r="G28" i="18" s="1"/>
  <c r="N27" i="69" l="1"/>
  <c r="H11" i="18"/>
  <c r="M11" i="18" s="1"/>
  <c r="H12" i="18"/>
  <c r="N27" i="70"/>
  <c r="M18" i="70"/>
  <c r="M20" i="70"/>
  <c r="I19" i="68"/>
  <c r="N19" i="68" s="1"/>
  <c r="I21" i="72"/>
  <c r="N21" i="72" s="1"/>
  <c r="M21" i="72"/>
  <c r="I29" i="71"/>
  <c r="N29" i="71" s="1"/>
  <c r="M29" i="71"/>
  <c r="I21" i="69"/>
  <c r="N21" i="69" s="1"/>
  <c r="M21" i="69"/>
  <c r="I23" i="70"/>
  <c r="M23" i="70"/>
  <c r="I31" i="70"/>
  <c r="M31" i="70"/>
  <c r="N31" i="70"/>
  <c r="M27" i="72"/>
  <c r="M31" i="72"/>
  <c r="M23" i="71"/>
  <c r="M31" i="69"/>
  <c r="I23" i="72"/>
  <c r="M23" i="72"/>
  <c r="I27" i="71"/>
  <c r="N27" i="71" s="1"/>
  <c r="M27" i="71"/>
  <c r="I31" i="71"/>
  <c r="N31" i="71" s="1"/>
  <c r="M31" i="71"/>
  <c r="I23" i="69"/>
  <c r="N23" i="69" s="1"/>
  <c r="M23" i="69"/>
  <c r="I21" i="70"/>
  <c r="N21" i="70" s="1"/>
  <c r="M21" i="70"/>
  <c r="I29" i="70"/>
  <c r="M29" i="70"/>
  <c r="N29" i="70"/>
  <c r="M29" i="72"/>
  <c r="M21" i="71"/>
  <c r="M27" i="70"/>
  <c r="M27" i="69"/>
  <c r="L18" i="69"/>
  <c r="L31" i="69"/>
  <c r="L17" i="69"/>
  <c r="L8" i="69"/>
  <c r="L29" i="69"/>
  <c r="L19" i="69"/>
  <c r="I31" i="69"/>
  <c r="N31" i="69" s="1"/>
  <c r="L31" i="18"/>
  <c r="M23" i="68"/>
  <c r="M13" i="68"/>
  <c r="I18" i="68"/>
  <c r="N18" i="68" s="1"/>
  <c r="I24" i="68"/>
  <c r="N23" i="68" s="1"/>
  <c r="I29" i="69"/>
  <c r="N31" i="72"/>
  <c r="I29" i="68"/>
  <c r="N29" i="68" s="1"/>
  <c r="M29" i="68"/>
  <c r="I31" i="68"/>
  <c r="N31" i="68" s="1"/>
  <c r="M31" i="68"/>
  <c r="M27" i="68"/>
  <c r="M21" i="68"/>
  <c r="N23" i="72"/>
  <c r="N9" i="72"/>
  <c r="N13" i="72"/>
  <c r="N11" i="72"/>
  <c r="N15" i="72"/>
  <c r="N11" i="71"/>
  <c r="N15" i="71"/>
  <c r="N9" i="71"/>
  <c r="N13" i="71"/>
  <c r="N21" i="68"/>
  <c r="N23" i="70"/>
  <c r="N27" i="68"/>
  <c r="L29" i="18"/>
  <c r="L27" i="18"/>
  <c r="I8" i="70"/>
  <c r="N8" i="70" s="1"/>
  <c r="M8" i="70"/>
  <c r="I8" i="71"/>
  <c r="N8" i="71" s="1"/>
  <c r="M8" i="71"/>
  <c r="I11" i="70"/>
  <c r="N11" i="70" s="1"/>
  <c r="M11" i="70"/>
  <c r="I15" i="70"/>
  <c r="N15" i="70" s="1"/>
  <c r="M15" i="70"/>
  <c r="I18" i="72"/>
  <c r="N18" i="72" s="1"/>
  <c r="M18" i="72"/>
  <c r="I18" i="71"/>
  <c r="N18" i="71" s="1"/>
  <c r="M18" i="71"/>
  <c r="I11" i="69"/>
  <c r="N11" i="69" s="1"/>
  <c r="M11" i="69"/>
  <c r="I15" i="69"/>
  <c r="N15" i="69" s="1"/>
  <c r="M15" i="69"/>
  <c r="I19" i="69"/>
  <c r="N19" i="69" s="1"/>
  <c r="M19" i="69"/>
  <c r="M11" i="68"/>
  <c r="I15" i="68"/>
  <c r="N15" i="68" s="1"/>
  <c r="M15" i="68"/>
  <c r="I17" i="70"/>
  <c r="N17" i="70" s="1"/>
  <c r="M17" i="70"/>
  <c r="L9" i="18"/>
  <c r="L15" i="18"/>
  <c r="M9" i="72"/>
  <c r="M11" i="72"/>
  <c r="M13" i="72"/>
  <c r="M15" i="72"/>
  <c r="M9" i="71"/>
  <c r="M11" i="71"/>
  <c r="M13" i="71"/>
  <c r="M15" i="71"/>
  <c r="I8" i="72"/>
  <c r="N8" i="72" s="1"/>
  <c r="M8" i="72"/>
  <c r="I8" i="69"/>
  <c r="N8" i="69" s="1"/>
  <c r="M8" i="69"/>
  <c r="I9" i="70"/>
  <c r="N9" i="70" s="1"/>
  <c r="M9" i="70"/>
  <c r="I13" i="70"/>
  <c r="N13" i="70" s="1"/>
  <c r="M13" i="70"/>
  <c r="I20" i="71"/>
  <c r="N20" i="71" s="1"/>
  <c r="M20" i="71"/>
  <c r="I9" i="69"/>
  <c r="N9" i="69" s="1"/>
  <c r="M9" i="69"/>
  <c r="I13" i="69"/>
  <c r="N13" i="69" s="1"/>
  <c r="M13" i="69"/>
  <c r="I9" i="68"/>
  <c r="N9" i="68" s="1"/>
  <c r="M9" i="68"/>
  <c r="I20" i="68"/>
  <c r="N20" i="68" s="1"/>
  <c r="M20" i="68"/>
  <c r="I19" i="70"/>
  <c r="N19" i="70" s="1"/>
  <c r="M19" i="70"/>
  <c r="L21" i="18"/>
  <c r="G20" i="18"/>
  <c r="L20" i="18" s="1"/>
  <c r="G24" i="18"/>
  <c r="L23" i="18" s="1"/>
  <c r="I7" i="68"/>
  <c r="N7" i="68" s="1"/>
  <c r="I8" i="68"/>
  <c r="N8" i="68" s="1"/>
  <c r="I7" i="70"/>
  <c r="N7" i="70" s="1"/>
  <c r="I6" i="71"/>
  <c r="N6" i="71" s="1"/>
  <c r="I7" i="69"/>
  <c r="N7" i="69" s="1"/>
  <c r="M4" i="70"/>
  <c r="I5" i="70"/>
  <c r="H23" i="18"/>
  <c r="H25" i="18"/>
  <c r="I25" i="18" s="1"/>
  <c r="I21" i="18"/>
  <c r="H9" i="18"/>
  <c r="H27" i="18"/>
  <c r="H28" i="18"/>
  <c r="I28" i="18" s="1"/>
  <c r="H32" i="18"/>
  <c r="I32" i="18" s="1"/>
  <c r="H17" i="18"/>
  <c r="H14" i="18"/>
  <c r="H10" i="18"/>
  <c r="I10" i="18" s="1"/>
  <c r="I17" i="69"/>
  <c r="N17" i="69" s="1"/>
  <c r="I30" i="69"/>
  <c r="H13" i="18"/>
  <c r="I15" i="18"/>
  <c r="I6" i="70"/>
  <c r="N6" i="70" s="1"/>
  <c r="I7" i="72"/>
  <c r="N7" i="72" s="1"/>
  <c r="I6" i="72"/>
  <c r="N6" i="72" s="1"/>
  <c r="I7" i="71"/>
  <c r="N7" i="71" s="1"/>
  <c r="M4" i="68"/>
  <c r="I5" i="68"/>
  <c r="M4" i="69"/>
  <c r="I5" i="69"/>
  <c r="M4" i="72"/>
  <c r="I5" i="72"/>
  <c r="H18" i="18"/>
  <c r="H19" i="18"/>
  <c r="H20" i="18"/>
  <c r="M20" i="18" s="1"/>
  <c r="H24" i="18"/>
  <c r="H30" i="18"/>
  <c r="I30" i="18" s="1"/>
  <c r="H22" i="18"/>
  <c r="I22" i="18" s="1"/>
  <c r="H16" i="18"/>
  <c r="I16" i="18" s="1"/>
  <c r="H29" i="18"/>
  <c r="H31" i="18"/>
  <c r="H8" i="18"/>
  <c r="M8" i="18" s="1"/>
  <c r="H4" i="18"/>
  <c r="H6" i="18"/>
  <c r="M6" i="18" s="1"/>
  <c r="H7" i="18"/>
  <c r="M7" i="18" s="1"/>
  <c r="F26" i="18"/>
  <c r="H26" i="18" s="1"/>
  <c r="I26" i="18" s="1"/>
  <c r="D13" i="18"/>
  <c r="L25" i="15"/>
  <c r="L25" i="16"/>
  <c r="L25" i="40"/>
  <c r="L25" i="36"/>
  <c r="L25" i="43"/>
  <c r="L25" i="38"/>
  <c r="L25" i="45"/>
  <c r="L25" i="50"/>
  <c r="L25" i="51"/>
  <c r="L25" i="54"/>
  <c r="L25" i="58"/>
  <c r="L25" i="59"/>
  <c r="L25" i="74"/>
  <c r="L25" i="60"/>
  <c r="L25" i="61"/>
  <c r="L25" i="62"/>
  <c r="L25" i="63"/>
  <c r="L25" i="64"/>
  <c r="L25" i="65"/>
  <c r="L25" i="66"/>
  <c r="L25" i="67"/>
  <c r="L25" i="20"/>
  <c r="L25" i="21"/>
  <c r="L25" i="23"/>
  <c r="L25" i="24"/>
  <c r="L25" i="25"/>
  <c r="L25" i="26"/>
  <c r="L25" i="27"/>
  <c r="L25" i="28"/>
  <c r="L25" i="29"/>
  <c r="L25" i="30"/>
  <c r="L25" i="31"/>
  <c r="L25" i="33"/>
  <c r="L25" i="75"/>
  <c r="L25" i="13"/>
  <c r="L25" i="35"/>
  <c r="O26" i="57"/>
  <c r="O26" i="32"/>
  <c r="O26" i="34"/>
  <c r="O26" i="12"/>
  <c r="O26" i="37"/>
  <c r="O26" i="46"/>
  <c r="O26" i="53"/>
  <c r="O26" i="41"/>
  <c r="O26" i="42"/>
  <c r="O26" i="44"/>
  <c r="O26" i="48"/>
  <c r="O26" i="52"/>
  <c r="O26" i="14"/>
  <c r="O26" i="17"/>
  <c r="O26" i="55"/>
  <c r="O26" i="56"/>
  <c r="O26" i="47"/>
  <c r="L26" i="57"/>
  <c r="L26" i="32"/>
  <c r="L26" i="34"/>
  <c r="L26" i="12"/>
  <c r="L26" i="37"/>
  <c r="L26" i="46"/>
  <c r="L26" i="53"/>
  <c r="L26" i="41"/>
  <c r="L26" i="42"/>
  <c r="L26" i="44"/>
  <c r="L26" i="48"/>
  <c r="L26" i="52"/>
  <c r="L26" i="14"/>
  <c r="L26" i="17"/>
  <c r="L26" i="55"/>
  <c r="L26" i="56"/>
  <c r="L26" i="47"/>
  <c r="O24" i="57"/>
  <c r="L25" i="57"/>
  <c r="O25" i="57"/>
  <c r="L25" i="32"/>
  <c r="O24" i="34"/>
  <c r="L25" i="34"/>
  <c r="O25" i="34"/>
  <c r="O24" i="12"/>
  <c r="L25" i="12"/>
  <c r="O25" i="12"/>
  <c r="O24" i="37"/>
  <c r="L25" i="37"/>
  <c r="O25" i="37"/>
  <c r="O24" i="46"/>
  <c r="L25" i="46"/>
  <c r="O25" i="46"/>
  <c r="O24" i="53"/>
  <c r="L25" i="53"/>
  <c r="O25" i="53"/>
  <c r="L25" i="41"/>
  <c r="L25" i="42"/>
  <c r="O24" i="44"/>
  <c r="L25" i="44"/>
  <c r="O25" i="44"/>
  <c r="O24" i="48"/>
  <c r="L25" i="48"/>
  <c r="O25" i="48"/>
  <c r="O24" i="52"/>
  <c r="L25" i="52"/>
  <c r="O25" i="52"/>
  <c r="L25" i="14"/>
  <c r="O24" i="17"/>
  <c r="L25" i="17"/>
  <c r="O25" i="17"/>
  <c r="L25" i="55"/>
  <c r="L25" i="56"/>
  <c r="L25" i="47"/>
  <c r="O23" i="57"/>
  <c r="O23" i="34"/>
  <c r="O23" i="12"/>
  <c r="O23" i="37"/>
  <c r="O23" i="46"/>
  <c r="O23" i="53"/>
  <c r="O23" i="44"/>
  <c r="O23" i="48"/>
  <c r="O23" i="52"/>
  <c r="O23" i="17"/>
  <c r="O26" i="16"/>
  <c r="O26" i="40"/>
  <c r="O26" i="36"/>
  <c r="O26" i="43"/>
  <c r="O26" i="38"/>
  <c r="O26" i="45"/>
  <c r="O26" i="50"/>
  <c r="O26" i="51"/>
  <c r="O26" i="54"/>
  <c r="O26" i="58"/>
  <c r="O26" i="59"/>
  <c r="O26" i="74"/>
  <c r="O26" i="60"/>
  <c r="O26" i="61"/>
  <c r="O26" i="62"/>
  <c r="O26" i="63"/>
  <c r="O26" i="64"/>
  <c r="O26" i="65"/>
  <c r="O26" i="66"/>
  <c r="O26" i="67"/>
  <c r="O26" i="20"/>
  <c r="O26" i="21"/>
  <c r="O26" i="22"/>
  <c r="O26" i="23"/>
  <c r="O26" i="24"/>
  <c r="O26" i="25"/>
  <c r="O26" i="26"/>
  <c r="O26" i="27"/>
  <c r="O26" i="28"/>
  <c r="O26" i="29"/>
  <c r="O26" i="30"/>
  <c r="O26" i="31"/>
  <c r="O26" i="33"/>
  <c r="O26" i="35"/>
  <c r="O26" i="75"/>
  <c r="O26" i="13"/>
  <c r="O26" i="15"/>
  <c r="O24" i="43"/>
  <c r="O25" i="43"/>
  <c r="O24" i="51"/>
  <c r="O25" i="51"/>
  <c r="O24" i="61"/>
  <c r="O25" i="61"/>
  <c r="O24" i="20"/>
  <c r="O25" i="20"/>
  <c r="O24" i="22"/>
  <c r="O25" i="22"/>
  <c r="O24" i="23"/>
  <c r="O25" i="23"/>
  <c r="O24" i="26"/>
  <c r="O25" i="26"/>
  <c r="O24" i="27"/>
  <c r="O25" i="27"/>
  <c r="O24" i="29"/>
  <c r="O25" i="29"/>
  <c r="O24" i="30"/>
  <c r="O25" i="30"/>
  <c r="O24" i="33"/>
  <c r="O25" i="33"/>
  <c r="O24" i="13"/>
  <c r="O25" i="13"/>
  <c r="O23" i="43"/>
  <c r="O23" i="51"/>
  <c r="O23" i="61"/>
  <c r="O23" i="20"/>
  <c r="O23" i="22"/>
  <c r="O23" i="23"/>
  <c r="O23" i="26"/>
  <c r="O23" i="27"/>
  <c r="O23" i="29"/>
  <c r="O23" i="30"/>
  <c r="O23" i="33"/>
  <c r="O23" i="13"/>
  <c r="N4" i="16"/>
  <c r="N4" i="43"/>
  <c r="N4" i="45"/>
  <c r="N4" i="51"/>
  <c r="N4" i="59"/>
  <c r="N4" i="60"/>
  <c r="N4" i="61"/>
  <c r="N4" i="65"/>
  <c r="N4" i="67"/>
  <c r="N4" i="20"/>
  <c r="N4" i="22"/>
  <c r="N4" i="23"/>
  <c r="N4" i="25"/>
  <c r="N4" i="26"/>
  <c r="N4" i="27"/>
  <c r="N4" i="28"/>
  <c r="N4" i="29"/>
  <c r="N4" i="30"/>
  <c r="N4" i="33"/>
  <c r="N4" i="13"/>
  <c r="N4" i="57"/>
  <c r="N4" i="34"/>
  <c r="N4" i="12"/>
  <c r="N4" i="37"/>
  <c r="N4" i="46"/>
  <c r="N4" i="53"/>
  <c r="N4" i="44"/>
  <c r="N4" i="48"/>
  <c r="N4" i="52"/>
  <c r="N4" i="17"/>
  <c r="M13" i="18" l="1"/>
  <c r="M23" i="18"/>
  <c r="N29" i="69"/>
  <c r="I24" i="18"/>
  <c r="I31" i="18"/>
  <c r="N31" i="18" s="1"/>
  <c r="M31" i="18"/>
  <c r="I27" i="18"/>
  <c r="N27" i="18" s="1"/>
  <c r="M27" i="18"/>
  <c r="I23" i="18"/>
  <c r="I29" i="18"/>
  <c r="N29" i="18" s="1"/>
  <c r="M29" i="18"/>
  <c r="M21" i="18"/>
  <c r="N15" i="18"/>
  <c r="N21" i="18"/>
  <c r="I19" i="18"/>
  <c r="N19" i="18" s="1"/>
  <c r="M19" i="18"/>
  <c r="I18" i="18"/>
  <c r="N18" i="18" s="1"/>
  <c r="M18" i="18"/>
  <c r="I17" i="18"/>
  <c r="N17" i="18" s="1"/>
  <c r="M17" i="18"/>
  <c r="I9" i="18"/>
  <c r="N9" i="18" s="1"/>
  <c r="M9" i="18"/>
  <c r="M15" i="18"/>
  <c r="I20" i="18"/>
  <c r="N20" i="18" s="1"/>
  <c r="I8" i="18"/>
  <c r="N8" i="18" s="1"/>
  <c r="I7" i="18"/>
  <c r="N7" i="18" s="1"/>
  <c r="O24" i="18"/>
  <c r="O34" i="75"/>
  <c r="O24" i="75"/>
  <c r="N4" i="75"/>
  <c r="O34" i="74"/>
  <c r="N23" i="18" l="1"/>
  <c r="O24" i="74"/>
  <c r="O23" i="74"/>
  <c r="O25" i="74"/>
  <c r="N4" i="74"/>
  <c r="O23" i="75"/>
  <c r="O25" i="75"/>
  <c r="N4" i="36"/>
  <c r="N4" i="31"/>
  <c r="H5" i="71"/>
  <c r="N4" i="40"/>
  <c r="N4" i="64"/>
  <c r="N4" i="21"/>
  <c r="N4" i="32"/>
  <c r="N4" i="41"/>
  <c r="M4" i="71" l="1"/>
  <c r="I5" i="71"/>
  <c r="O25" i="60"/>
  <c r="O23" i="60"/>
  <c r="O24" i="60"/>
  <c r="O24" i="31"/>
  <c r="O25" i="31"/>
  <c r="O23" i="31"/>
  <c r="O24" i="25"/>
  <c r="O25" i="25"/>
  <c r="O23" i="25"/>
  <c r="O24" i="59"/>
  <c r="O25" i="59"/>
  <c r="O23" i="59"/>
  <c r="O24" i="36"/>
  <c r="O25" i="36"/>
  <c r="O23" i="36"/>
  <c r="O25" i="45"/>
  <c r="O23" i="45"/>
  <c r="O24" i="45"/>
  <c r="O24" i="67"/>
  <c r="O25" i="67"/>
  <c r="O23" i="67"/>
  <c r="O25" i="65"/>
  <c r="O23" i="65"/>
  <c r="O24" i="65"/>
  <c r="O24" i="16"/>
  <c r="O25" i="16"/>
  <c r="O23" i="16"/>
  <c r="O24" i="28"/>
  <c r="O25" i="28"/>
  <c r="O23" i="28"/>
  <c r="O24" i="56"/>
  <c r="O25" i="56"/>
  <c r="O23" i="56"/>
  <c r="N4" i="56"/>
  <c r="O24" i="41"/>
  <c r="O25" i="41"/>
  <c r="O23" i="41"/>
  <c r="O24" i="32"/>
  <c r="O25" i="32"/>
  <c r="O23" i="32"/>
  <c r="O24" i="64"/>
  <c r="O25" i="64"/>
  <c r="O23" i="64"/>
  <c r="O24" i="54"/>
  <c r="O25" i="54"/>
  <c r="O23" i="54"/>
  <c r="N4" i="54"/>
  <c r="O24" i="21"/>
  <c r="O25" i="21"/>
  <c r="O23" i="21"/>
  <c r="O25" i="40"/>
  <c r="O23" i="40"/>
  <c r="O24" i="40"/>
  <c r="O25" i="62"/>
  <c r="O23" i="62"/>
  <c r="O24" i="62"/>
  <c r="N4" i="62"/>
  <c r="O25" i="47"/>
  <c r="O23" i="47"/>
  <c r="N4" i="47"/>
  <c r="O24" i="47"/>
  <c r="O25" i="14"/>
  <c r="O23" i="14"/>
  <c r="N4" i="14"/>
  <c r="O24" i="14"/>
  <c r="H5" i="18"/>
  <c r="O24" i="50"/>
  <c r="O25" i="50"/>
  <c r="O23" i="50"/>
  <c r="N4" i="50"/>
  <c r="O25" i="38"/>
  <c r="O23" i="38"/>
  <c r="N4" i="38"/>
  <c r="O24" i="38"/>
  <c r="O25" i="24"/>
  <c r="O23" i="24"/>
  <c r="N4" i="24"/>
  <c r="O24" i="24"/>
  <c r="O25" i="55"/>
  <c r="O23" i="55"/>
  <c r="N4" i="55"/>
  <c r="O24" i="55"/>
  <c r="O25" i="35"/>
  <c r="O23" i="35"/>
  <c r="N4" i="35"/>
  <c r="O24" i="35"/>
  <c r="O25" i="66"/>
  <c r="O23" i="66"/>
  <c r="N4" i="66"/>
  <c r="O24" i="66"/>
  <c r="O25" i="63"/>
  <c r="O23" i="63"/>
  <c r="N4" i="63"/>
  <c r="O24" i="63"/>
  <c r="O25" i="58"/>
  <c r="O23" i="58"/>
  <c r="N4" i="58"/>
  <c r="O24" i="58"/>
  <c r="O24" i="15"/>
  <c r="O25" i="15"/>
  <c r="O23" i="15"/>
  <c r="N4" i="15"/>
  <c r="O25" i="42"/>
  <c r="O23" i="42"/>
  <c r="N4" i="42"/>
  <c r="O24" i="42"/>
  <c r="D4" i="72"/>
  <c r="G4" i="72" s="1"/>
  <c r="K20" i="71"/>
  <c r="D4" i="71"/>
  <c r="G4" i="71" s="1"/>
  <c r="N4" i="70"/>
  <c r="D4" i="69"/>
  <c r="G4" i="69" s="1"/>
  <c r="O34" i="15"/>
  <c r="O34" i="16"/>
  <c r="O34" i="40"/>
  <c r="O34" i="36"/>
  <c r="O34" i="43"/>
  <c r="O34" i="38"/>
  <c r="O34" i="45"/>
  <c r="O34" i="50"/>
  <c r="O34" i="51"/>
  <c r="O34" i="54"/>
  <c r="O34" i="58"/>
  <c r="O34" i="59"/>
  <c r="O34" i="60"/>
  <c r="O34" i="61"/>
  <c r="O34" i="62"/>
  <c r="O34" i="63"/>
  <c r="O34" i="64"/>
  <c r="O34" i="65"/>
  <c r="O34" i="66"/>
  <c r="O34" i="67"/>
  <c r="O34" i="20"/>
  <c r="O34" i="21"/>
  <c r="O34" i="22"/>
  <c r="O34" i="23"/>
  <c r="O34" i="24"/>
  <c r="O34" i="25"/>
  <c r="O34" i="26"/>
  <c r="O34" i="27"/>
  <c r="O34" i="28"/>
  <c r="O34" i="29"/>
  <c r="O34" i="30"/>
  <c r="O34" i="31"/>
  <c r="O34" i="33"/>
  <c r="O34" i="35"/>
  <c r="O34" i="13"/>
  <c r="O34" i="47"/>
  <c r="O34" i="57"/>
  <c r="O34" i="32"/>
  <c r="O34" i="34"/>
  <c r="O34" i="12"/>
  <c r="O34" i="37"/>
  <c r="O34" i="46"/>
  <c r="O34" i="53"/>
  <c r="K20" i="70"/>
  <c r="O34" i="41"/>
  <c r="O34" i="42"/>
  <c r="O34" i="44"/>
  <c r="O34" i="48"/>
  <c r="O34" i="52"/>
  <c r="O34" i="14"/>
  <c r="O34" i="17"/>
  <c r="O34" i="55"/>
  <c r="O34" i="56"/>
  <c r="K4" i="72" l="1"/>
  <c r="L4" i="69"/>
  <c r="I4" i="69"/>
  <c r="L4" i="72"/>
  <c r="I4" i="72"/>
  <c r="L4" i="71"/>
  <c r="I4" i="71"/>
  <c r="M4" i="18"/>
  <c r="I5" i="18"/>
  <c r="N4" i="68"/>
  <c r="K4" i="70"/>
  <c r="K20" i="72"/>
  <c r="K4" i="69"/>
  <c r="K20" i="69"/>
  <c r="D4" i="18"/>
  <c r="G4" i="18" s="1"/>
  <c r="K4" i="71"/>
  <c r="L4" i="18" l="1"/>
  <c r="I4" i="18"/>
  <c r="N4" i="18" s="1"/>
  <c r="N4" i="71"/>
  <c r="N4" i="72"/>
  <c r="N4" i="69"/>
  <c r="C6" i="68"/>
  <c r="G14" i="59" l="1"/>
  <c r="I14" i="59" s="1"/>
  <c r="C14" i="68"/>
  <c r="G12" i="59"/>
  <c r="I12" i="59" s="1"/>
  <c r="C12" i="68"/>
  <c r="G12" i="68" s="1"/>
  <c r="G13" i="59"/>
  <c r="C13" i="68"/>
  <c r="G11" i="59"/>
  <c r="C11" i="68"/>
  <c r="L13" i="59"/>
  <c r="I13" i="59"/>
  <c r="N13" i="59" s="1"/>
  <c r="C6" i="18"/>
  <c r="G6" i="18" s="1"/>
  <c r="G6" i="68"/>
  <c r="L11" i="59"/>
  <c r="I11" i="59"/>
  <c r="N11" i="59" s="1"/>
  <c r="G14" i="68" l="1"/>
  <c r="C14" i="18"/>
  <c r="G14" i="18" s="1"/>
  <c r="L6" i="68"/>
  <c r="I6" i="68"/>
  <c r="N6" i="68" s="1"/>
  <c r="G11" i="68"/>
  <c r="C11" i="18"/>
  <c r="G11" i="18" s="1"/>
  <c r="L6" i="59"/>
  <c r="I6" i="59"/>
  <c r="N6" i="59" s="1"/>
  <c r="G13" i="68"/>
  <c r="C13" i="18"/>
  <c r="G13" i="18" s="1"/>
  <c r="L6" i="18"/>
  <c r="I6" i="18"/>
  <c r="N6" i="18" s="1"/>
  <c r="C12" i="18"/>
  <c r="I12" i="68" l="1"/>
  <c r="I14" i="68"/>
  <c r="G12" i="18"/>
  <c r="I12" i="18" s="1"/>
  <c r="I14" i="18"/>
  <c r="L13" i="18"/>
  <c r="L13" i="68"/>
  <c r="I13" i="68"/>
  <c r="I11" i="68"/>
  <c r="L11" i="68"/>
  <c r="I13" i="18"/>
  <c r="I11" i="18"/>
  <c r="N13" i="18" l="1"/>
  <c r="N11" i="68"/>
  <c r="N13" i="68"/>
  <c r="N11" i="18"/>
  <c r="L11" i="18"/>
</calcChain>
</file>

<file path=xl/sharedStrings.xml><?xml version="1.0" encoding="utf-8"?>
<sst xmlns="http://schemas.openxmlformats.org/spreadsheetml/2006/main" count="4781" uniqueCount="82">
  <si>
    <t>ردیف</t>
  </si>
  <si>
    <t>عنوان شاخص</t>
  </si>
  <si>
    <t xml:space="preserve">تعداد کارشناس تغذیه (در مدیریت خدمات غذایی و مشاوره تغذیه و رژیم درمانی) </t>
  </si>
  <si>
    <t>نسبت کارشناس تغذیه به تخت بستری فعال</t>
  </si>
  <si>
    <t>تعداد تخت بستری فعال</t>
  </si>
  <si>
    <t>میزان بیمارستان های واجد کلینیک سرپایی فعال تغذیه</t>
  </si>
  <si>
    <t xml:space="preserve">میزان مشارکت کارشناسان تغذیه در عقد قرار دادهای واگذاری خدمات غذایی  </t>
  </si>
  <si>
    <t xml:space="preserve">پوشش  منوی غذایی متنوع </t>
  </si>
  <si>
    <t>تعداد پرونده بیماران غیر NPO واجد فرم ارزیابی تخصصی تکمیل شده در icuو picu</t>
  </si>
  <si>
    <t>پوشش مراقبت تغذیه ای بیماران بستری در icuو picu</t>
  </si>
  <si>
    <t>تعداد کل پرونده بیماران غیر NPO  در icuو picu</t>
  </si>
  <si>
    <t>تعداد پرونده بیماران واجد فرم ارزیابی تخصصی تکمیل شده در بخش های کلیه، دیالیز و پیوند</t>
  </si>
  <si>
    <t>پوشش مراقبت تغذیه ای بیماران بستری در بخش های کلیه، دیالیز و پیوند</t>
  </si>
  <si>
    <t>تعداد کل پرونده بیماران  در بخش های کلیه، دیالیز و پیوند</t>
  </si>
  <si>
    <t>تعداد کل پرونده بیماران  در بخش های سوختگی</t>
  </si>
  <si>
    <t>پوشش مراقبت تغذیه ای بیماران بستری در بخش های سوختگی</t>
  </si>
  <si>
    <t>تعداد پرونده بیماران واجد فرم ارزیابی تخصصی تکمیل شده در بخش های سوختگی</t>
  </si>
  <si>
    <t xml:space="preserve">تعداد بیماران icuکه فرمولای تجاری آماده (محلول یا پودر) برایشان استفاده شده </t>
  </si>
  <si>
    <t>پوشش استفاده از گاواژ تجاری برای بیماران بستری در icu</t>
  </si>
  <si>
    <t>تعداد کل بیمارانی که گاواژ برایشان تجویز شده</t>
  </si>
  <si>
    <t>آیا اطلاعات رژیم غذایی بیماران و مطابقت آن با غذای سرو شده را در HIS وارد می شود؟ 1- بلی 0- خیر</t>
  </si>
  <si>
    <t>پوشش ورود اطلاعات رژیم غذایی بیماران  در HIS بیمارستان</t>
  </si>
  <si>
    <t>آیا حداقل دو نوبت میان وعده برای کودکان ، زنان باردار و بیماران مبتلا به دیابت توزیع می شود؟ 1- بلی 2- خیر</t>
  </si>
  <si>
    <t>میزان توزیع حداقل دو نوبت میان وعده برای گرو های آسیب پذیر (کودکان ، زنان باردار و بیماران مبتلا به دیابت)</t>
  </si>
  <si>
    <t>میزان آشپزخانه فعال در بیمارستانها</t>
  </si>
  <si>
    <t xml:space="preserve">پوشش استفاده از ظروف قابل شستشو در توزیع غذای بیماران بستری غیرعفونی و غیرایزوله </t>
  </si>
  <si>
    <t xml:space="preserve">تعداد بخش های بیمارستان که برای حمل و توزیع غذای بیماران از ترولی گرمخانه دار استفاده می کنند  </t>
  </si>
  <si>
    <t xml:space="preserve">پوشش استفاده از ترولی گرمخانه دار در کلیه بخش ها </t>
  </si>
  <si>
    <t>تعداد کل بخش های بیمارستان</t>
  </si>
  <si>
    <t>آیا بیمارستان دارای تجهیزات صنعتی پخت (چلوپز) است؟1- بلی 0- خیر</t>
  </si>
  <si>
    <t>پوشش استفاده از تجهیزات پخت صنعتی در آشپزخانه بیمارستان</t>
  </si>
  <si>
    <t>آیا بیمارستان دارای تجهیزات صنعتی پخت ( خورش پز) است؟1- بلی 0- خیر</t>
  </si>
  <si>
    <t>آیا بیمارستان دارای تجهیزات صنعتی پخت (کباب پز) است؟1- بلی 0- خیر</t>
  </si>
  <si>
    <t xml:space="preserve">امتیاز اعتبار بخشی بخش تغذیه بیمارستان </t>
  </si>
  <si>
    <t>بیمارستان تازه تاسیس می باشد و تاکنون ارزیابی نشده است.</t>
  </si>
  <si>
    <t>میزان امیتاز اعتبار بخشی بخش تغذیه</t>
  </si>
  <si>
    <t xml:space="preserve">تعداد بیماران ترخیص شده طی 6 ماه اخیر که رژیم غذایی بطور مکتوب در فرم ارزیابی تخصصی آنها درج شده است </t>
  </si>
  <si>
    <t xml:space="preserve">میزان بیماران ترخیص شده طی 6 ماه گذشته که مشاوره تغذیه شده و رژیم و برنامه غذایی دریافت نموده اند </t>
  </si>
  <si>
    <t>تعداد کل بیماران ترخیص شده در 6 ماه اخیر</t>
  </si>
  <si>
    <t xml:space="preserve">مجموع تعداد پاسخ های رضایت بیماران (خوب و بلی)  از مجموع سوالات رضایت مندی از مشاوره تغذیه </t>
  </si>
  <si>
    <t>فاقد ارزیابی</t>
  </si>
  <si>
    <t>میزان رضایتمندی بیماران از مشاوره تغذیه</t>
  </si>
  <si>
    <r>
      <rPr>
        <u/>
        <sz val="13"/>
        <color theme="1"/>
        <rFont val="B Nazanin"/>
        <charset val="178"/>
      </rPr>
      <t>کل تعداد</t>
    </r>
    <r>
      <rPr>
        <sz val="13"/>
        <color theme="1"/>
        <rFont val="B Nazanin"/>
        <charset val="178"/>
      </rPr>
      <t xml:space="preserve"> سوالات پرسشنامه سنجش رضایتمندی از مشاوره تغذیه </t>
    </r>
  </si>
  <si>
    <t xml:space="preserve">مجموع تعداد پاسخ های رضایت بیماران(خوب و بلی) از مجموع سوالات رضایتمندی از مدیریت خدمات غذایی </t>
  </si>
  <si>
    <t>میزان رضایتمندی بیماران ازخدمات غذایی</t>
  </si>
  <si>
    <t>کل تعداد سوالات پرسشنامه سنجش رضایتمندی  از خدمات غذایی</t>
  </si>
  <si>
    <r>
      <t>میانگین ارتقا نمرات کارشناسان تغذیه در پس آزمون نسبت به پیش آزمون کارگاه های برگزارشده</t>
    </r>
    <r>
      <rPr>
        <sz val="13"/>
        <color rgb="FFFF0000"/>
        <rFont val="B Nazanin"/>
        <charset val="178"/>
      </rPr>
      <t xml:space="preserve"> (درصد؟)</t>
    </r>
  </si>
  <si>
    <t>_</t>
  </si>
  <si>
    <t xml:space="preserve">درصد بازدید از بیمارستانها </t>
  </si>
  <si>
    <t>این اطلاعات بدلیل ارسال دیرتر از موعد در فایل ارسال به وزارت نیامده است</t>
  </si>
  <si>
    <t>طرح کارشناس تغذیه در حال اتمام است</t>
  </si>
  <si>
    <t>این اطلاعات در ارسال به وزارت خانه نیامد بدلیل دیرپاسخ دادن</t>
  </si>
  <si>
    <t>واجد کلینیک سرپایی فعال تغذیه 1-بلی 0- خیر</t>
  </si>
  <si>
    <t>مشارکت کارشناسان تغذیه در عقد قرار دادهای واگذاری خدمات غذایی  1-بلی 0- خیر</t>
  </si>
  <si>
    <t>آیا بیمارستان داری منوی غذایی متنوع (شامل حداقل دو انتخاب در هر وعده بدون تکرار در همان روز) است ؟ 1-بلی 0- خیر</t>
  </si>
  <si>
    <t>آیا تامین غذای بیماران بطور کامل در آشپزخانه داخل بیمارستان انجام می شود؟1- بلی 0- خیر</t>
  </si>
  <si>
    <t>آیا غذای بیماران غیر عفونی و غیر ایزوله را در ظروف قابل شستشو (چینی، آرکوپال یا بلور) سرو می شود؟1- بلی 0- خیر</t>
  </si>
  <si>
    <t>این قسمت توسط معاونت تکمیل می شود</t>
  </si>
  <si>
    <t>* لطفا فقط ستون های دارای ستاره توسط کارشناسان محترم تغذیه تکمیل شود و حداکثر تا یک هفته پس از اتمام فصل به معاونت  درمان ایمیل گردد</t>
  </si>
  <si>
    <t>درصورت داشتن اعداد 6 ماهه اول و دوم 94 در ستون مربوطه وارد شوند</t>
  </si>
  <si>
    <t>لطفا فقط اعداد در ستون های سبز رنگ وارد شوند در صورت نیاز به توضیح در ردیف های پایین و با رنگی کردن آن سلول نظرات بیان شوند</t>
  </si>
  <si>
    <t>لطفا در ستون های آبی رنگ بدلیل داشتن فرمول چیزی ننویسید در صورتیکه اشتباها چیزی تایپ کردید بدون ذخیره کردن تغییرات از فایل خارج و مجددا فایل را باز کنید</t>
  </si>
  <si>
    <t>تعریف شاخص</t>
  </si>
  <si>
    <t>داده ها</t>
  </si>
  <si>
    <t>آیا حداقل دو نوبت میان وعده برای کودکان ، زنان باردار و بیماران مبتلا به دیابت توزیع می شود؟ 1- بلی 0- خیر</t>
  </si>
  <si>
    <t>رضایتمندی با درصد بیان شده که درست نیست</t>
  </si>
  <si>
    <t>مقایسه شاخص ها پانل مدیریتی تغذیه بالینی در سال1396</t>
  </si>
  <si>
    <t xml:space="preserve"> بیمارستان اطلاعات پانل مدیریتی را ارسال کرد 1-بلی  0- خیر </t>
  </si>
  <si>
    <t>نسبت بیمارستان هایی که اطلاعات ارسال کرده اند به کل بیمارستان ها</t>
  </si>
  <si>
    <t>این بیمارستان خود گردان است</t>
  </si>
  <si>
    <t>آیا غذای بیماران غیر عفونی و غیر ایزوله را در ظروف قابل شستشو (چینی، آرکوپال یا بلور) سرو می شود؟1- بلی 0- خیر بیمارستان روانپزشکی این سوال مورد ندارد</t>
  </si>
  <si>
    <t>سه ماه اول 97</t>
  </si>
  <si>
    <t>سه ماهه دوم 97</t>
  </si>
  <si>
    <t>سه ماهه سوم 97 *</t>
  </si>
  <si>
    <t>سه ماهه چهارم 97</t>
  </si>
  <si>
    <t>جمع 6 ماهه  اول 1397</t>
  </si>
  <si>
    <t>جمع 6 ماهه دوم 97</t>
  </si>
  <si>
    <t>جمع یکساله 97</t>
  </si>
  <si>
    <t>میزان شاخص در 6 ماهه اول 97</t>
  </si>
  <si>
    <t>میزان شاخص در 6 ماهه دوم 97</t>
  </si>
  <si>
    <t>شاخص یکساله 97</t>
  </si>
  <si>
    <t>مقایسه شاخص های تغذیه بالینی پانل مدیریتی مراکز درمانی استان اصفهان 97 ( اعداد خام)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</si>
</sst>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0.0000"/>
    <numFmt numFmtId="166" formatCode="0.0"/>
    <numFmt numFmtId="167" formatCode="_-* #,##0_-;_-* #,##0\-;_-* &quot;-&quot;??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i/>
      <sz val="13"/>
      <color theme="1"/>
      <name val="B Nazanin"/>
      <charset val="178"/>
    </font>
    <font>
      <sz val="13"/>
      <color theme="1"/>
      <name val="B Nazanin"/>
      <charset val="178"/>
    </font>
    <font>
      <sz val="13"/>
      <color theme="1"/>
      <name val="B Mitra"/>
      <charset val="178"/>
    </font>
    <font>
      <b/>
      <i/>
      <sz val="13"/>
      <color theme="1"/>
      <name val="B Nazanin"/>
      <charset val="178"/>
    </font>
    <font>
      <b/>
      <i/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6"/>
      <color theme="1"/>
      <name val="B Nazanin"/>
      <charset val="178"/>
    </font>
    <font>
      <b/>
      <sz val="13"/>
      <color theme="1"/>
      <name val="B Nazanin"/>
      <charset val="178"/>
    </font>
    <font>
      <b/>
      <sz val="12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4"/>
      <color theme="1"/>
      <name val="B Zar"/>
      <charset val="178"/>
    </font>
    <font>
      <sz val="11"/>
      <name val="Calibri"/>
      <family val="2"/>
      <charset val="178"/>
      <scheme val="minor"/>
    </font>
    <font>
      <sz val="12"/>
      <color theme="1"/>
      <name val="B Zar"/>
      <charset val="178"/>
    </font>
    <font>
      <sz val="13"/>
      <name val="B Nazanin"/>
      <charset val="178"/>
    </font>
    <font>
      <u/>
      <sz val="13"/>
      <color theme="1"/>
      <name val="B Nazanin"/>
      <charset val="178"/>
    </font>
    <font>
      <sz val="13"/>
      <color rgb="FFFF0000"/>
      <name val="B Nazanin"/>
      <charset val="178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FF0000"/>
      <name val="Calibri"/>
      <family val="2"/>
      <charset val="178"/>
      <scheme val="minor"/>
    </font>
    <font>
      <i/>
      <sz val="13"/>
      <color theme="5"/>
      <name val="B Nazanin"/>
      <charset val="178"/>
    </font>
    <font>
      <i/>
      <sz val="13"/>
      <color rgb="FF000000"/>
      <name val="B Nazanin"/>
      <charset val="178"/>
    </font>
    <font>
      <sz val="13"/>
      <color rgb="FF000000"/>
      <name val="B Nazanin"/>
      <charset val="178"/>
    </font>
    <font>
      <sz val="8"/>
      <color theme="1"/>
      <name val="B Nazanin"/>
      <charset val="178"/>
    </font>
    <font>
      <i/>
      <sz val="13"/>
      <color rgb="FF000000"/>
      <name val="B Nazanin"/>
      <charset val="178"/>
    </font>
    <font>
      <sz val="13"/>
      <color rgb="FF000000"/>
      <name val="B Nazanin"/>
      <charset val="178"/>
    </font>
    <font>
      <sz val="12"/>
      <color theme="1"/>
      <name val="B Nazanin"/>
      <charset val="178"/>
    </font>
    <font>
      <i/>
      <sz val="13"/>
      <color rgb="FFFF0000"/>
      <name val="B Nazanin"/>
      <charset val="178"/>
    </font>
    <font>
      <sz val="11"/>
      <color rgb="FFFF0000"/>
      <name val="Calibri"/>
      <family val="2"/>
      <scheme val="minor"/>
    </font>
    <font>
      <sz val="13"/>
      <color rgb="FF00B050"/>
      <name val="B Nazanin"/>
      <charset val="178"/>
    </font>
    <font>
      <b/>
      <sz val="12"/>
      <color indexed="8"/>
      <name val="B Nazanin"/>
      <charset val="178"/>
    </font>
    <font>
      <b/>
      <i/>
      <sz val="12"/>
      <color rgb="FFFF0000"/>
      <name val="B Nazanin"/>
      <charset val="178"/>
    </font>
    <font>
      <b/>
      <sz val="12"/>
      <color rgb="FFFF0000"/>
      <name val="B Nazanin"/>
      <charset val="178"/>
    </font>
    <font>
      <b/>
      <sz val="12"/>
      <color rgb="FFFF0000"/>
      <name val="Calibri"/>
      <family val="2"/>
      <charset val="178"/>
      <scheme val="minor"/>
    </font>
    <font>
      <sz val="13"/>
      <color rgb="FFFF0000"/>
      <name val="B Mitra"/>
      <charset val="178"/>
    </font>
    <font>
      <sz val="11"/>
      <color rgb="FFFF0000"/>
      <name val="B Nazanin"/>
      <charset val="178"/>
    </font>
    <font>
      <sz val="8"/>
      <color rgb="FFFF0000"/>
      <name val="B Nazanin"/>
      <charset val="178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5" fillId="0" borderId="0"/>
    <xf numFmtId="164" fontId="10" fillId="0" borderId="0" applyFont="0" applyFill="0" applyBorder="0" applyAlignment="0" applyProtection="0"/>
    <xf numFmtId="0" fontId="3" fillId="0" borderId="0"/>
    <xf numFmtId="0" fontId="3" fillId="0" borderId="0"/>
    <xf numFmtId="9" fontId="10" fillId="0" borderId="0" applyFont="0" applyFill="0" applyBorder="0" applyAlignment="0" applyProtection="0"/>
  </cellStyleXfs>
  <cellXfs count="333">
    <xf numFmtId="0" fontId="0" fillId="0" borderId="0" xfId="0"/>
    <xf numFmtId="1" fontId="0" fillId="0" borderId="0" xfId="0" applyNumberFormat="1" applyAlignment="1">
      <alignment horizontal="center" vertical="center" wrapText="1"/>
    </xf>
    <xf numFmtId="0" fontId="9" fillId="0" borderId="0" xfId="1"/>
    <xf numFmtId="0" fontId="9" fillId="2" borderId="0" xfId="1" applyFill="1"/>
    <xf numFmtId="0" fontId="9" fillId="0" borderId="0" xfId="1" applyFill="1"/>
    <xf numFmtId="2" fontId="9" fillId="0" borderId="0" xfId="1" applyNumberFormat="1"/>
    <xf numFmtId="0" fontId="11" fillId="0" borderId="1" xfId="1" applyFont="1" applyBorder="1" applyAlignment="1">
      <alignment horizontal="center" vertical="top" wrapText="1" readingOrder="2"/>
    </xf>
    <xf numFmtId="0" fontId="12" fillId="0" borderId="1" xfId="1" applyFont="1" applyBorder="1" applyAlignment="1">
      <alignment horizontal="center"/>
    </xf>
    <xf numFmtId="0" fontId="12" fillId="3" borderId="1" xfId="1" applyFont="1" applyFill="1" applyBorder="1"/>
    <xf numFmtId="0" fontId="9" fillId="0" borderId="0" xfId="1" applyAlignment="1">
      <alignment horizontal="center" wrapText="1"/>
    </xf>
    <xf numFmtId="0" fontId="9" fillId="0" borderId="0" xfId="1" applyAlignment="1">
      <alignment horizontal="center"/>
    </xf>
    <xf numFmtId="0" fontId="8" fillId="0" borderId="0" xfId="1" applyFont="1"/>
    <xf numFmtId="0" fontId="12" fillId="0" borderId="3" xfId="1" applyFont="1" applyBorder="1" applyAlignment="1">
      <alignment horizontal="center"/>
    </xf>
    <xf numFmtId="0" fontId="11" fillId="7" borderId="1" xfId="1" applyFont="1" applyFill="1" applyBorder="1" applyAlignment="1">
      <alignment horizontal="center" vertical="top" wrapText="1" readingOrder="2"/>
    </xf>
    <xf numFmtId="0" fontId="12" fillId="7" borderId="1" xfId="1" applyFont="1" applyFill="1" applyBorder="1"/>
    <xf numFmtId="0" fontId="9" fillId="7" borderId="1" xfId="1" applyFill="1" applyBorder="1"/>
    <xf numFmtId="0" fontId="22" fillId="7" borderId="1" xfId="1" applyFont="1" applyFill="1" applyBorder="1"/>
    <xf numFmtId="0" fontId="24" fillId="7" borderId="1" xfId="1" applyFont="1" applyFill="1" applyBorder="1"/>
    <xf numFmtId="0" fontId="12" fillId="7" borderId="1" xfId="1" applyNumberFormat="1" applyFont="1" applyFill="1" applyBorder="1"/>
    <xf numFmtId="9" fontId="12" fillId="7" borderId="3" xfId="1" applyNumberFormat="1" applyFont="1" applyFill="1" applyBorder="1"/>
    <xf numFmtId="9" fontId="12" fillId="7" borderId="0" xfId="1" applyNumberFormat="1" applyFont="1" applyFill="1" applyBorder="1"/>
    <xf numFmtId="0" fontId="9" fillId="7" borderId="0" xfId="1" applyFill="1"/>
    <xf numFmtId="0" fontId="12" fillId="7" borderId="3" xfId="1" applyFont="1" applyFill="1" applyBorder="1"/>
    <xf numFmtId="0" fontId="12" fillId="7" borderId="0" xfId="1" applyFont="1" applyFill="1" applyBorder="1"/>
    <xf numFmtId="0" fontId="23" fillId="7" borderId="1" xfId="1" applyFont="1" applyFill="1" applyBorder="1"/>
    <xf numFmtId="0" fontId="25" fillId="7" borderId="1" xfId="1" applyFont="1" applyFill="1" applyBorder="1"/>
    <xf numFmtId="0" fontId="12" fillId="7" borderId="1" xfId="1" applyFont="1" applyFill="1" applyBorder="1" applyAlignment="1">
      <alignment horizontal="center" vertical="center"/>
    </xf>
    <xf numFmtId="0" fontId="12" fillId="7" borderId="3" xfId="1" applyFont="1" applyFill="1" applyBorder="1" applyAlignment="1">
      <alignment horizontal="center" vertical="center"/>
    </xf>
    <xf numFmtId="0" fontId="12" fillId="7" borderId="0" xfId="1" applyFont="1" applyFill="1" applyBorder="1" applyAlignment="1">
      <alignment horizontal="center" vertical="center"/>
    </xf>
    <xf numFmtId="0" fontId="20" fillId="7" borderId="1" xfId="1" applyFont="1" applyFill="1" applyBorder="1"/>
    <xf numFmtId="0" fontId="12" fillId="7" borderId="1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/>
    </xf>
    <xf numFmtId="0" fontId="21" fillId="7" borderId="1" xfId="1" applyFont="1" applyFill="1" applyBorder="1" applyAlignment="1">
      <alignment horizontal="center"/>
    </xf>
    <xf numFmtId="0" fontId="18" fillId="7" borderId="3" xfId="1" applyFont="1" applyFill="1" applyBorder="1" applyAlignment="1">
      <alignment horizontal="center"/>
    </xf>
    <xf numFmtId="0" fontId="18" fillId="7" borderId="0" xfId="1" applyFont="1" applyFill="1" applyBorder="1" applyAlignment="1">
      <alignment horizontal="center"/>
    </xf>
    <xf numFmtId="0" fontId="12" fillId="7" borderId="1" xfId="1" applyFont="1" applyFill="1" applyBorder="1" applyAlignment="1">
      <alignment horizontal="center"/>
    </xf>
    <xf numFmtId="0" fontId="25" fillId="7" borderId="1" xfId="1" applyFont="1" applyFill="1" applyBorder="1" applyAlignment="1">
      <alignment horizontal="center" vertical="center"/>
    </xf>
    <xf numFmtId="0" fontId="25" fillId="7" borderId="3" xfId="1" applyFont="1" applyFill="1" applyBorder="1" applyAlignment="1">
      <alignment horizontal="center" vertical="center"/>
    </xf>
    <xf numFmtId="0" fontId="25" fillId="7" borderId="0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9" fillId="7" borderId="3" xfId="1" applyFill="1" applyBorder="1"/>
    <xf numFmtId="0" fontId="9" fillId="7" borderId="0" xfId="1" applyFill="1" applyBorder="1"/>
    <xf numFmtId="0" fontId="17" fillId="7" borderId="1" xfId="1" applyFont="1" applyFill="1" applyBorder="1" applyAlignment="1">
      <alignment horizontal="center" vertical="center"/>
    </xf>
    <xf numFmtId="0" fontId="17" fillId="7" borderId="1" xfId="1" quotePrefix="1" applyFont="1" applyFill="1" applyBorder="1" applyAlignment="1">
      <alignment horizontal="center" vertical="center"/>
    </xf>
    <xf numFmtId="0" fontId="17" fillId="7" borderId="0" xfId="1" quotePrefix="1" applyFont="1" applyFill="1" applyBorder="1" applyAlignment="1">
      <alignment horizontal="center" vertical="center"/>
    </xf>
    <xf numFmtId="0" fontId="12" fillId="7" borderId="1" xfId="0" applyFont="1" applyFill="1" applyBorder="1"/>
    <xf numFmtId="0" fontId="12" fillId="7" borderId="3" xfId="0" applyFont="1" applyFill="1" applyBorder="1"/>
    <xf numFmtId="0" fontId="12" fillId="7" borderId="0" xfId="0" applyFont="1" applyFill="1" applyBorder="1"/>
    <xf numFmtId="0" fontId="16" fillId="7" borderId="3" xfId="1" applyFont="1" applyFill="1" applyBorder="1" applyAlignment="1">
      <alignment horizontal="center"/>
    </xf>
    <xf numFmtId="0" fontId="16" fillId="7" borderId="0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vertical="center"/>
    </xf>
    <xf numFmtId="0" fontId="10" fillId="7" borderId="0" xfId="1" applyFont="1" applyFill="1" applyBorder="1" applyAlignment="1">
      <alignment vertical="center"/>
    </xf>
    <xf numFmtId="0" fontId="9" fillId="0" borderId="0" xfId="1" applyFill="1" applyAlignment="1">
      <alignment horizontal="center" wrapText="1"/>
    </xf>
    <xf numFmtId="0" fontId="8" fillId="0" borderId="0" xfId="1" applyFont="1" applyFill="1"/>
    <xf numFmtId="0" fontId="9" fillId="6" borderId="1" xfId="1" applyFill="1" applyBorder="1"/>
    <xf numFmtId="0" fontId="17" fillId="7" borderId="8" xfId="1" applyFont="1" applyFill="1" applyBorder="1" applyAlignment="1">
      <alignment horizontal="center" vertical="center"/>
    </xf>
    <xf numFmtId="0" fontId="9" fillId="3" borderId="0" xfId="1" applyFill="1" applyAlignment="1">
      <alignment horizontal="center" wrapText="1"/>
    </xf>
    <xf numFmtId="0" fontId="11" fillId="9" borderId="1" xfId="1" applyFont="1" applyFill="1" applyBorder="1" applyAlignment="1">
      <alignment horizontal="center" vertical="top" wrapText="1" readingOrder="2"/>
    </xf>
    <xf numFmtId="0" fontId="11" fillId="0" borderId="3" xfId="1" applyFont="1" applyBorder="1" applyAlignment="1">
      <alignment horizontal="center" vertical="top" wrapText="1" readingOrder="2"/>
    </xf>
    <xf numFmtId="0" fontId="11" fillId="7" borderId="3" xfId="1" applyFont="1" applyFill="1" applyBorder="1" applyAlignment="1">
      <alignment horizontal="center" vertical="top" wrapText="1" readingOrder="2"/>
    </xf>
    <xf numFmtId="0" fontId="11" fillId="7" borderId="3" xfId="1" applyFont="1" applyFill="1" applyBorder="1" applyAlignment="1">
      <alignment horizontal="center" vertical="center" wrapText="1" readingOrder="2"/>
    </xf>
    <xf numFmtId="0" fontId="14" fillId="7" borderId="3" xfId="1" applyFont="1" applyFill="1" applyBorder="1" applyAlignment="1">
      <alignment horizontal="center" vertical="top" wrapText="1" readingOrder="2"/>
    </xf>
    <xf numFmtId="0" fontId="13" fillId="7" borderId="3" xfId="1" applyFont="1" applyFill="1" applyBorder="1" applyAlignment="1">
      <alignment horizontal="center" vertical="center" wrapText="1" readingOrder="2"/>
    </xf>
    <xf numFmtId="0" fontId="9" fillId="7" borderId="3" xfId="1" applyFill="1" applyBorder="1" applyAlignment="1">
      <alignment horizontal="right" vertical="center"/>
    </xf>
    <xf numFmtId="0" fontId="17" fillId="7" borderId="3" xfId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top" wrapText="1" readingOrder="2"/>
    </xf>
    <xf numFmtId="0" fontId="15" fillId="7" borderId="3" xfId="1" applyFont="1" applyFill="1" applyBorder="1" applyAlignment="1">
      <alignment horizontal="center" vertical="top" wrapText="1" readingOrder="2"/>
    </xf>
    <xf numFmtId="0" fontId="10" fillId="7" borderId="3" xfId="1" applyFont="1" applyFill="1" applyBorder="1" applyAlignment="1">
      <alignment horizontal="center" vertical="center" wrapText="1" readingOrder="2"/>
    </xf>
    <xf numFmtId="0" fontId="12" fillId="7" borderId="3" xfId="1" applyFont="1" applyFill="1" applyBorder="1" applyAlignment="1">
      <alignment horizontal="center" vertical="center" wrapText="1" readingOrder="2"/>
    </xf>
    <xf numFmtId="1" fontId="0" fillId="9" borderId="1" xfId="0" applyNumberFormat="1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12" fillId="7" borderId="1" xfId="1" applyFont="1" applyFill="1" applyBorder="1" applyAlignment="1">
      <alignment horizontal="center" wrapText="1"/>
    </xf>
    <xf numFmtId="0" fontId="12" fillId="7" borderId="3" xfId="1" applyFont="1" applyFill="1" applyBorder="1" applyAlignment="1">
      <alignment horizontal="center" wrapText="1"/>
    </xf>
    <xf numFmtId="166" fontId="11" fillId="9" borderId="1" xfId="1" applyNumberFormat="1" applyFont="1" applyFill="1" applyBorder="1" applyAlignment="1">
      <alignment horizontal="center" vertical="top" wrapText="1" readingOrder="2"/>
    </xf>
    <xf numFmtId="166" fontId="9" fillId="0" borderId="0" xfId="1" applyNumberFormat="1"/>
    <xf numFmtId="166" fontId="9" fillId="0" borderId="0" xfId="1" applyNumberFormat="1" applyAlignment="1">
      <alignment horizontal="center" wrapText="1"/>
    </xf>
    <xf numFmtId="166" fontId="0" fillId="0" borderId="0" xfId="0" applyNumberFormat="1"/>
    <xf numFmtId="166" fontId="0" fillId="0" borderId="0" xfId="0" applyNumberFormat="1" applyAlignment="1">
      <alignment horizontal="center" vertical="center" wrapText="1"/>
    </xf>
    <xf numFmtId="166" fontId="9" fillId="6" borderId="1" xfId="1" applyNumberFormat="1" applyFill="1" applyBorder="1"/>
    <xf numFmtId="166" fontId="12" fillId="6" borderId="1" xfId="1" applyNumberFormat="1" applyFont="1" applyFill="1" applyBorder="1" applyAlignment="1">
      <alignment horizontal="center" wrapText="1"/>
    </xf>
    <xf numFmtId="166" fontId="12" fillId="6" borderId="2" xfId="1" applyNumberFormat="1" applyFont="1" applyFill="1" applyBorder="1" applyAlignment="1">
      <alignment horizontal="center" wrapText="1"/>
    </xf>
    <xf numFmtId="166" fontId="0" fillId="6" borderId="1" xfId="0" applyNumberFormat="1" applyFill="1" applyBorder="1"/>
    <xf numFmtId="2" fontId="9" fillId="6" borderId="1" xfId="1" applyNumberFormat="1" applyFill="1" applyBorder="1"/>
    <xf numFmtId="165" fontId="9" fillId="6" borderId="1" xfId="1" applyNumberFormat="1" applyFill="1" applyBorder="1"/>
    <xf numFmtId="166" fontId="9" fillId="6" borderId="0" xfId="1" applyNumberFormat="1" applyFill="1"/>
    <xf numFmtId="166" fontId="9" fillId="6" borderId="4" xfId="1" applyNumberFormat="1" applyFill="1" applyBorder="1"/>
    <xf numFmtId="166" fontId="12" fillId="6" borderId="4" xfId="1" applyNumberFormat="1" applyFont="1" applyFill="1" applyBorder="1" applyAlignment="1">
      <alignment horizontal="center" wrapText="1"/>
    </xf>
    <xf numFmtId="166" fontId="12" fillId="6" borderId="9" xfId="1" applyNumberFormat="1" applyFont="1" applyFill="1" applyBorder="1" applyAlignment="1">
      <alignment horizontal="center" wrapText="1"/>
    </xf>
    <xf numFmtId="166" fontId="0" fillId="6" borderId="4" xfId="0" applyNumberFormat="1" applyFill="1" applyBorder="1"/>
    <xf numFmtId="0" fontId="0" fillId="7" borderId="1" xfId="0" applyFill="1" applyBorder="1"/>
    <xf numFmtId="1" fontId="0" fillId="5" borderId="0" xfId="0" applyNumberFormat="1" applyFill="1" applyAlignment="1">
      <alignment horizontal="center" vertical="center" wrapText="1"/>
    </xf>
    <xf numFmtId="1" fontId="0" fillId="5" borderId="0" xfId="0" applyNumberFormat="1" applyFont="1" applyFill="1" applyAlignment="1">
      <alignment horizontal="center" vertical="center" wrapText="1"/>
    </xf>
    <xf numFmtId="0" fontId="10" fillId="5" borderId="0" xfId="1" applyFont="1" applyFill="1"/>
    <xf numFmtId="0" fontId="11" fillId="0" borderId="10" xfId="1" applyFont="1" applyBorder="1" applyAlignment="1">
      <alignment horizontal="center" vertical="top" wrapText="1" readingOrder="2"/>
    </xf>
    <xf numFmtId="0" fontId="11" fillId="0" borderId="4" xfId="1" applyFont="1" applyBorder="1" applyAlignment="1">
      <alignment horizontal="center" vertical="top" wrapText="1" readingOrder="2"/>
    </xf>
    <xf numFmtId="0" fontId="9" fillId="0" borderId="10" xfId="1" applyBorder="1"/>
    <xf numFmtId="0" fontId="9" fillId="0" borderId="4" xfId="1" applyBorder="1"/>
    <xf numFmtId="0" fontId="11" fillId="0" borderId="10" xfId="1" applyFont="1" applyFill="1" applyBorder="1" applyAlignment="1">
      <alignment horizontal="center" vertical="top" wrapText="1" readingOrder="2"/>
    </xf>
    <xf numFmtId="0" fontId="11" fillId="0" borderId="4" xfId="1" applyFont="1" applyFill="1" applyBorder="1" applyAlignment="1">
      <alignment horizontal="center" vertical="top" wrapText="1" readingOrder="2"/>
    </xf>
    <xf numFmtId="0" fontId="16" fillId="2" borderId="10" xfId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 vertical="top" wrapText="1" readingOrder="2"/>
    </xf>
    <xf numFmtId="0" fontId="11" fillId="2" borderId="4" xfId="1" applyFont="1" applyFill="1" applyBorder="1" applyAlignment="1">
      <alignment horizontal="center" vertical="top" wrapText="1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4" xfId="1" applyFont="1" applyFill="1" applyBorder="1" applyAlignment="1">
      <alignment horizontal="center" vertical="center" wrapText="1" readingOrder="2"/>
    </xf>
    <xf numFmtId="0" fontId="11" fillId="3" borderId="10" xfId="1" applyFont="1" applyFill="1" applyBorder="1" applyAlignment="1">
      <alignment horizontal="center" vertical="top" wrapText="1" readingOrder="2"/>
    </xf>
    <xf numFmtId="0" fontId="11" fillId="3" borderId="4" xfId="1" applyFont="1" applyFill="1" applyBorder="1" applyAlignment="1">
      <alignment horizontal="center" vertical="top" wrapText="1" readingOrder="2"/>
    </xf>
    <xf numFmtId="0" fontId="11" fillId="4" borderId="10" xfId="1" applyFont="1" applyFill="1" applyBorder="1" applyAlignment="1">
      <alignment horizontal="center" vertical="center" wrapText="1" readingOrder="2"/>
    </xf>
    <xf numFmtId="0" fontId="11" fillId="4" borderId="4" xfId="1" applyFont="1" applyFill="1" applyBorder="1" applyAlignment="1">
      <alignment horizontal="center" vertical="center" wrapText="1" readingOrder="2"/>
    </xf>
    <xf numFmtId="0" fontId="14" fillId="0" borderId="10" xfId="1" applyFont="1" applyFill="1" applyBorder="1" applyAlignment="1">
      <alignment horizontal="center" vertical="top" wrapText="1" readingOrder="2"/>
    </xf>
    <xf numFmtId="0" fontId="14" fillId="0" borderId="4" xfId="1" applyFont="1" applyFill="1" applyBorder="1" applyAlignment="1">
      <alignment horizontal="center" vertical="top" wrapText="1" readingOrder="2"/>
    </xf>
    <xf numFmtId="0" fontId="14" fillId="0" borderId="10" xfId="1" applyFont="1" applyBorder="1" applyAlignment="1">
      <alignment horizontal="center" vertical="top" wrapText="1" readingOrder="2"/>
    </xf>
    <xf numFmtId="0" fontId="14" fillId="0" borderId="4" xfId="1" applyFont="1" applyBorder="1" applyAlignment="1">
      <alignment horizontal="center" vertical="top" wrapText="1" readingOrder="2"/>
    </xf>
    <xf numFmtId="0" fontId="11" fillId="0" borderId="10" xfId="1" applyFont="1" applyBorder="1" applyAlignment="1">
      <alignment horizontal="center" vertical="center" wrapText="1" readingOrder="2"/>
    </xf>
    <xf numFmtId="0" fontId="11" fillId="0" borderId="4" xfId="1" applyFont="1" applyBorder="1" applyAlignment="1">
      <alignment horizontal="center" vertical="center" wrapText="1" readingOrder="2"/>
    </xf>
    <xf numFmtId="0" fontId="12" fillId="0" borderId="10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 wrapText="1" readingOrder="2"/>
    </xf>
    <xf numFmtId="0" fontId="13" fillId="0" borderId="4" xfId="1" applyFont="1" applyBorder="1" applyAlignment="1">
      <alignment horizontal="center" vertical="center" wrapText="1" readingOrder="2"/>
    </xf>
    <xf numFmtId="0" fontId="9" fillId="0" borderId="10" xfId="1" applyBorder="1" applyAlignment="1">
      <alignment horizontal="right" vertical="center"/>
    </xf>
    <xf numFmtId="0" fontId="9" fillId="0" borderId="4" xfId="1" applyBorder="1" applyAlignment="1">
      <alignment horizontal="right" vertical="center"/>
    </xf>
    <xf numFmtId="0" fontId="11" fillId="0" borderId="10" xfId="1" applyFont="1" applyFill="1" applyBorder="1" applyAlignment="1">
      <alignment horizontal="center" vertical="center" wrapText="1" readingOrder="2"/>
    </xf>
    <xf numFmtId="0" fontId="11" fillId="0" borderId="4" xfId="1" applyFont="1" applyFill="1" applyBorder="1" applyAlignment="1">
      <alignment horizontal="center" vertical="center" wrapText="1" readingOrder="2"/>
    </xf>
    <xf numFmtId="0" fontId="17" fillId="0" borderId="1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 readingOrder="2"/>
    </xf>
    <xf numFmtId="0" fontId="11" fillId="0" borderId="4" xfId="0" applyFont="1" applyBorder="1" applyAlignment="1">
      <alignment horizontal="center" vertical="top" wrapText="1" readingOrder="2"/>
    </xf>
    <xf numFmtId="0" fontId="15" fillId="0" borderId="10" xfId="1" applyFont="1" applyBorder="1" applyAlignment="1">
      <alignment horizontal="center" vertical="top" wrapText="1" readingOrder="2"/>
    </xf>
    <xf numFmtId="0" fontId="15" fillId="0" borderId="4" xfId="1" applyFont="1" applyBorder="1" applyAlignment="1">
      <alignment horizontal="center" vertical="top" wrapText="1" readingOrder="2"/>
    </xf>
    <xf numFmtId="0" fontId="10" fillId="0" borderId="10" xfId="1" applyFont="1" applyFill="1" applyBorder="1" applyAlignment="1">
      <alignment horizontal="center" vertical="center" wrapText="1" readingOrder="2"/>
    </xf>
    <xf numFmtId="0" fontId="10" fillId="0" borderId="4" xfId="1" applyFont="1" applyFill="1" applyBorder="1" applyAlignment="1">
      <alignment horizontal="center" vertical="center" wrapText="1" readingOrder="2"/>
    </xf>
    <xf numFmtId="0" fontId="12" fillId="0" borderId="10" xfId="1" applyFont="1" applyBorder="1" applyAlignment="1">
      <alignment horizontal="center" vertical="center" wrapText="1" readingOrder="2"/>
    </xf>
    <xf numFmtId="0" fontId="12" fillId="0" borderId="4" xfId="1" applyFont="1" applyBorder="1" applyAlignment="1">
      <alignment horizontal="center" vertical="center" wrapText="1" readingOrder="2"/>
    </xf>
    <xf numFmtId="0" fontId="11" fillId="9" borderId="4" xfId="1" applyFont="1" applyFill="1" applyBorder="1" applyAlignment="1">
      <alignment horizontal="center" vertical="top" wrapText="1" readingOrder="2"/>
    </xf>
    <xf numFmtId="0" fontId="12" fillId="0" borderId="4" xfId="1" applyFont="1" applyBorder="1" applyAlignment="1">
      <alignment horizontal="center"/>
    </xf>
    <xf numFmtId="0" fontId="9" fillId="3" borderId="1" xfId="1" applyFill="1" applyBorder="1" applyAlignment="1">
      <alignment horizontal="center" wrapText="1"/>
    </xf>
    <xf numFmtId="0" fontId="9" fillId="9" borderId="1" xfId="1" applyFill="1" applyBorder="1"/>
    <xf numFmtId="166" fontId="0" fillId="9" borderId="1" xfId="0" applyNumberFormat="1" applyFill="1" applyBorder="1"/>
    <xf numFmtId="0" fontId="9" fillId="9" borderId="1" xfId="1" applyFill="1" applyBorder="1" applyAlignment="1">
      <alignment horizontal="center" wrapText="1"/>
    </xf>
    <xf numFmtId="0" fontId="12" fillId="9" borderId="1" xfId="1" applyFont="1" applyFill="1" applyBorder="1" applyAlignment="1">
      <alignment horizontal="center" wrapText="1"/>
    </xf>
    <xf numFmtId="0" fontId="30" fillId="6" borderId="1" xfId="1" applyFont="1" applyFill="1" applyBorder="1"/>
    <xf numFmtId="0" fontId="11" fillId="0" borderId="1" xfId="0" applyFont="1" applyBorder="1" applyAlignment="1">
      <alignment horizontal="center" vertical="top" wrapText="1" readingOrder="2"/>
    </xf>
    <xf numFmtId="0" fontId="12" fillId="0" borderId="1" xfId="0" applyFont="1" applyBorder="1"/>
    <xf numFmtId="0" fontId="12" fillId="0" borderId="2" xfId="0" applyFont="1" applyFill="1" applyBorder="1"/>
    <xf numFmtId="0" fontId="11" fillId="7" borderId="1" xfId="0" applyFont="1" applyFill="1" applyBorder="1" applyAlignment="1">
      <alignment horizontal="center" vertical="top" wrapText="1" readingOrder="2"/>
    </xf>
    <xf numFmtId="0" fontId="29" fillId="10" borderId="0" xfId="1" applyFont="1" applyFill="1" applyAlignment="1">
      <alignment horizontal="center" wrapText="1"/>
    </xf>
    <xf numFmtId="0" fontId="29" fillId="11" borderId="0" xfId="1" applyFont="1" applyFill="1" applyAlignment="1">
      <alignment horizontal="center" wrapText="1" readingOrder="2"/>
    </xf>
    <xf numFmtId="0" fontId="29" fillId="8" borderId="0" xfId="1" applyFont="1" applyFill="1" applyAlignment="1">
      <alignment horizontal="center" wrapText="1"/>
    </xf>
    <xf numFmtId="0" fontId="12" fillId="7" borderId="1" xfId="1" applyFont="1" applyFill="1" applyBorder="1" applyAlignment="1">
      <alignment horizontal="center" vertical="top"/>
    </xf>
    <xf numFmtId="0" fontId="11" fillId="7" borderId="1" xfId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center" wrapText="1" readingOrder="2"/>
    </xf>
    <xf numFmtId="0" fontId="25" fillId="7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12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center" vertical="center" wrapText="1" readingOrder="2"/>
    </xf>
    <xf numFmtId="0" fontId="12" fillId="0" borderId="2" xfId="0" applyFont="1" applyFill="1" applyBorder="1" applyAlignment="1">
      <alignment horizontal="center" vertical="center"/>
    </xf>
    <xf numFmtId="2" fontId="12" fillId="7" borderId="1" xfId="1" applyNumberFormat="1" applyFont="1" applyFill="1" applyBorder="1"/>
    <xf numFmtId="0" fontId="36" fillId="0" borderId="13" xfId="0" applyFont="1" applyBorder="1" applyAlignment="1"/>
    <xf numFmtId="0" fontId="9" fillId="6" borderId="6" xfId="1" applyFill="1" applyBorder="1" applyAlignment="1"/>
    <xf numFmtId="0" fontId="9" fillId="6" borderId="5" xfId="1" applyFill="1" applyBorder="1" applyAlignment="1"/>
    <xf numFmtId="0" fontId="9" fillId="6" borderId="0" xfId="1" applyFill="1" applyAlignment="1"/>
    <xf numFmtId="0" fontId="9" fillId="6" borderId="14" xfId="1" applyFill="1" applyBorder="1" applyAlignment="1"/>
    <xf numFmtId="2" fontId="9" fillId="6" borderId="0" xfId="1" applyNumberFormat="1" applyFill="1" applyAlignment="1"/>
    <xf numFmtId="2" fontId="9" fillId="6" borderId="14" xfId="1" applyNumberFormat="1" applyFill="1" applyBorder="1" applyAlignment="1"/>
    <xf numFmtId="2" fontId="9" fillId="6" borderId="6" xfId="1" applyNumberFormat="1" applyFill="1" applyBorder="1" applyAlignment="1"/>
    <xf numFmtId="2" fontId="9" fillId="6" borderId="5" xfId="1" applyNumberFormat="1" applyFill="1" applyBorder="1" applyAlignment="1"/>
    <xf numFmtId="0" fontId="11" fillId="13" borderId="1" xfId="1" applyFont="1" applyFill="1" applyBorder="1" applyAlignment="1">
      <alignment horizontal="center" vertical="top" wrapText="1" readingOrder="2"/>
    </xf>
    <xf numFmtId="0" fontId="9" fillId="13" borderId="0" xfId="1" applyFill="1"/>
    <xf numFmtId="0" fontId="9" fillId="6" borderId="11" xfId="1" applyFill="1" applyBorder="1" applyAlignment="1"/>
    <xf numFmtId="0" fontId="9" fillId="6" borderId="15" xfId="1" applyFill="1" applyBorder="1" applyAlignment="1"/>
    <xf numFmtId="2" fontId="11" fillId="7" borderId="3" xfId="1" applyNumberFormat="1" applyFont="1" applyFill="1" applyBorder="1" applyAlignment="1">
      <alignment horizontal="center" vertical="top" wrapText="1" readingOrder="2"/>
    </xf>
    <xf numFmtId="0" fontId="29" fillId="10" borderId="0" xfId="1" applyFont="1" applyFill="1" applyAlignment="1">
      <alignment horizontal="center" wrapText="1"/>
    </xf>
    <xf numFmtId="0" fontId="29" fillId="11" borderId="0" xfId="1" applyFont="1" applyFill="1" applyAlignment="1">
      <alignment horizontal="center" wrapText="1" readingOrder="2"/>
    </xf>
    <xf numFmtId="0" fontId="29" fillId="8" borderId="0" xfId="1" applyFont="1" applyFill="1" applyAlignment="1">
      <alignment horizontal="center" wrapText="1"/>
    </xf>
    <xf numFmtId="0" fontId="10" fillId="9" borderId="11" xfId="1" applyFont="1" applyFill="1" applyBorder="1" applyAlignment="1">
      <alignment horizontal="center"/>
    </xf>
    <xf numFmtId="0" fontId="7" fillId="9" borderId="11" xfId="1" applyFont="1" applyFill="1" applyBorder="1" applyAlignment="1">
      <alignment horizontal="center"/>
    </xf>
    <xf numFmtId="0" fontId="9" fillId="7" borderId="10" xfId="1" applyFill="1" applyBorder="1"/>
    <xf numFmtId="0" fontId="11" fillId="7" borderId="10" xfId="1" applyFont="1" applyFill="1" applyBorder="1" applyAlignment="1">
      <alignment horizontal="center" vertical="top" wrapText="1" readingOrder="2"/>
    </xf>
    <xf numFmtId="0" fontId="16" fillId="7" borderId="10" xfId="1" applyFont="1" applyFill="1" applyBorder="1" applyAlignment="1">
      <alignment horizontal="center"/>
    </xf>
    <xf numFmtId="2" fontId="11" fillId="7" borderId="10" xfId="1" applyNumberFormat="1" applyFont="1" applyFill="1" applyBorder="1" applyAlignment="1">
      <alignment horizontal="center" vertical="top" wrapText="1" readingOrder="2"/>
    </xf>
    <xf numFmtId="0" fontId="11" fillId="7" borderId="10" xfId="1" applyFont="1" applyFill="1" applyBorder="1" applyAlignment="1">
      <alignment horizontal="center" vertical="center" wrapText="1" readingOrder="2"/>
    </xf>
    <xf numFmtId="0" fontId="35" fillId="0" borderId="0" xfId="0" applyFont="1" applyBorder="1" applyAlignment="1">
      <alignment horizontal="center" vertical="top" wrapText="1" readingOrder="2"/>
    </xf>
    <xf numFmtId="0" fontId="14" fillId="7" borderId="10" xfId="1" applyFont="1" applyFill="1" applyBorder="1" applyAlignment="1">
      <alignment horizontal="center" vertical="top" wrapText="1" readingOrder="2"/>
    </xf>
    <xf numFmtId="0" fontId="12" fillId="0" borderId="10" xfId="0" applyFont="1" applyBorder="1" applyAlignment="1">
      <alignment horizontal="center" vertical="top" wrapText="1" readingOrder="2"/>
    </xf>
    <xf numFmtId="0" fontId="11" fillId="4" borderId="10" xfId="0" applyFont="1" applyFill="1" applyBorder="1" applyAlignment="1">
      <alignment horizontal="center" vertical="center" wrapText="1" readingOrder="2"/>
    </xf>
    <xf numFmtId="0" fontId="11" fillId="0" borderId="10" xfId="0" applyFont="1" applyBorder="1" applyAlignment="1">
      <alignment horizontal="center" vertical="center" wrapText="1" readingOrder="2"/>
    </xf>
    <xf numFmtId="0" fontId="13" fillId="0" borderId="10" xfId="0" applyFont="1" applyBorder="1" applyAlignment="1">
      <alignment horizontal="center" vertical="center" wrapText="1" readingOrder="2"/>
    </xf>
    <xf numFmtId="0" fontId="32" fillId="12" borderId="0" xfId="0" applyFont="1" applyFill="1" applyBorder="1" applyAlignment="1">
      <alignment horizontal="center" vertical="top" wrapText="1" readingOrder="2"/>
    </xf>
    <xf numFmtId="0" fontId="6" fillId="7" borderId="10" xfId="1" applyFont="1" applyFill="1" applyBorder="1"/>
    <xf numFmtId="0" fontId="17" fillId="7" borderId="10" xfId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top" wrapText="1" readingOrder="2"/>
    </xf>
    <xf numFmtId="0" fontId="10" fillId="7" borderId="10" xfId="1" applyFont="1" applyFill="1" applyBorder="1" applyAlignment="1">
      <alignment horizontal="center" vertical="center" wrapText="1" readingOrder="2"/>
    </xf>
    <xf numFmtId="0" fontId="12" fillId="7" borderId="10" xfId="1" applyFont="1" applyFill="1" applyBorder="1" applyAlignment="1">
      <alignment horizontal="center" vertical="center" wrapText="1" readingOrder="2"/>
    </xf>
    <xf numFmtId="2" fontId="11" fillId="2" borderId="4" xfId="1" applyNumberFormat="1" applyFont="1" applyFill="1" applyBorder="1" applyAlignment="1">
      <alignment horizontal="center" vertical="top" wrapText="1" readingOrder="2"/>
    </xf>
    <xf numFmtId="0" fontId="11" fillId="9" borderId="3" xfId="1" applyFont="1" applyFill="1" applyBorder="1" applyAlignment="1">
      <alignment horizontal="center" vertical="top" wrapText="1" readingOrder="2"/>
    </xf>
    <xf numFmtId="0" fontId="11" fillId="9" borderId="10" xfId="1" applyFont="1" applyFill="1" applyBorder="1" applyAlignment="1">
      <alignment horizontal="center" vertical="top" wrapText="1" readingOrder="2"/>
    </xf>
    <xf numFmtId="166" fontId="11" fillId="9" borderId="4" xfId="1" applyNumberFormat="1" applyFont="1" applyFill="1" applyBorder="1" applyAlignment="1">
      <alignment horizontal="center" vertical="top" wrapText="1" readingOrder="2"/>
    </xf>
    <xf numFmtId="0" fontId="38" fillId="9" borderId="1" xfId="1" applyFont="1" applyFill="1" applyBorder="1" applyAlignment="1">
      <alignment horizontal="center" vertical="top" wrapText="1" readingOrder="2"/>
    </xf>
    <xf numFmtId="165" fontId="30" fillId="6" borderId="1" xfId="1" applyNumberFormat="1" applyFont="1" applyFill="1" applyBorder="1"/>
    <xf numFmtId="2" fontId="30" fillId="6" borderId="0" xfId="1" applyNumberFormat="1" applyFont="1" applyFill="1"/>
    <xf numFmtId="2" fontId="30" fillId="6" borderId="1" xfId="1" applyNumberFormat="1" applyFont="1" applyFill="1" applyBorder="1"/>
    <xf numFmtId="0" fontId="30" fillId="0" borderId="0" xfId="1" applyFont="1"/>
    <xf numFmtId="0" fontId="30" fillId="0" borderId="0" xfId="1" applyFont="1" applyAlignment="1">
      <alignment horizontal="center" wrapText="1"/>
    </xf>
    <xf numFmtId="0" fontId="38" fillId="9" borderId="0" xfId="1" applyFont="1" applyFill="1" applyBorder="1" applyAlignment="1">
      <alignment horizontal="center" vertical="top" wrapText="1" readingOrder="2"/>
    </xf>
    <xf numFmtId="0" fontId="30" fillId="6" borderId="4" xfId="1" applyFont="1" applyFill="1" applyBorder="1" applyAlignment="1"/>
    <xf numFmtId="0" fontId="30" fillId="6" borderId="0" xfId="1" applyFont="1" applyFill="1" applyAlignment="1"/>
    <xf numFmtId="2" fontId="30" fillId="6" borderId="0" xfId="1" applyNumberFormat="1" applyFont="1" applyFill="1" applyAlignment="1"/>
    <xf numFmtId="0" fontId="30" fillId="6" borderId="10" xfId="1" applyFont="1" applyFill="1" applyBorder="1" applyAlignment="1"/>
    <xf numFmtId="2" fontId="30" fillId="6" borderId="4" xfId="1" applyNumberFormat="1" applyFont="1" applyFill="1" applyBorder="1" applyAlignment="1"/>
    <xf numFmtId="166" fontId="39" fillId="9" borderId="1" xfId="0" applyNumberFormat="1" applyFont="1" applyFill="1" applyBorder="1"/>
    <xf numFmtId="166" fontId="39" fillId="0" borderId="0" xfId="0" applyNumberFormat="1" applyFont="1"/>
    <xf numFmtId="166" fontId="39" fillId="0" borderId="0" xfId="0" applyNumberFormat="1" applyFont="1" applyAlignment="1">
      <alignment horizontal="center" vertical="center" wrapText="1"/>
    </xf>
    <xf numFmtId="0" fontId="27" fillId="6" borderId="3" xfId="1" applyFont="1" applyFill="1" applyBorder="1" applyAlignment="1">
      <alignment horizontal="center" wrapText="1"/>
    </xf>
    <xf numFmtId="0" fontId="27" fillId="6" borderId="1" xfId="1" applyFont="1" applyFill="1" applyBorder="1" applyAlignment="1">
      <alignment horizontal="center" wrapText="1"/>
    </xf>
    <xf numFmtId="0" fontId="27" fillId="6" borderId="2" xfId="1" applyFont="1" applyFill="1" applyBorder="1" applyAlignment="1">
      <alignment horizontal="center" wrapText="1"/>
    </xf>
    <xf numFmtId="2" fontId="38" fillId="9" borderId="1" xfId="1" applyNumberFormat="1" applyFont="1" applyFill="1" applyBorder="1" applyAlignment="1">
      <alignment horizontal="center" vertical="top" wrapText="1" readingOrder="2"/>
    </xf>
    <xf numFmtId="2" fontId="30" fillId="0" borderId="0" xfId="1" applyNumberFormat="1" applyFont="1"/>
    <xf numFmtId="2" fontId="30" fillId="0" borderId="0" xfId="1" applyNumberFormat="1" applyFont="1" applyAlignment="1">
      <alignment horizontal="center" wrapText="1"/>
    </xf>
    <xf numFmtId="0" fontId="27" fillId="7" borderId="1" xfId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1" fillId="7" borderId="3" xfId="1" applyNumberFormat="1" applyFont="1" applyFill="1" applyBorder="1" applyAlignment="1">
      <alignment horizontal="center" vertical="center" wrapText="1" readingOrder="2"/>
    </xf>
    <xf numFmtId="49" fontId="11" fillId="7" borderId="3" xfId="1" applyNumberFormat="1" applyFont="1" applyFill="1" applyBorder="1" applyAlignment="1">
      <alignment horizontal="center" vertical="center" wrapText="1" readingOrder="2"/>
    </xf>
    <xf numFmtId="49" fontId="12" fillId="7" borderId="1" xfId="1" applyNumberFormat="1" applyFont="1" applyFill="1" applyBorder="1" applyAlignment="1">
      <alignment horizontal="center"/>
    </xf>
    <xf numFmtId="49" fontId="12" fillId="7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20" fillId="7" borderId="1" xfId="1" applyFont="1" applyFill="1" applyBorder="1" applyAlignment="1">
      <alignment horizontal="center"/>
    </xf>
    <xf numFmtId="0" fontId="12" fillId="7" borderId="3" xfId="1" applyFont="1" applyFill="1" applyBorder="1" applyAlignment="1">
      <alignment horizontal="center" vertical="top" wrapText="1" readingOrder="2"/>
    </xf>
    <xf numFmtId="0" fontId="20" fillId="0" borderId="1" xfId="0" applyFont="1" applyBorder="1" applyAlignment="1">
      <alignment horizontal="center"/>
    </xf>
    <xf numFmtId="0" fontId="15" fillId="7" borderId="3" xfId="1" applyFont="1" applyFill="1" applyBorder="1" applyAlignment="1">
      <alignment horizontal="center" vertical="center" wrapText="1" readingOrder="2"/>
    </xf>
    <xf numFmtId="0" fontId="16" fillId="7" borderId="1" xfId="1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center" vertical="center"/>
    </xf>
    <xf numFmtId="0" fontId="40" fillId="7" borderId="1" xfId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41" fillId="14" borderId="3" xfId="1" applyFont="1" applyFill="1" applyBorder="1" applyAlignment="1">
      <alignment horizontal="center"/>
    </xf>
    <xf numFmtId="0" fontId="41" fillId="14" borderId="1" xfId="1" applyFont="1" applyFill="1" applyBorder="1" applyAlignment="1">
      <alignment horizontal="center"/>
    </xf>
    <xf numFmtId="0" fontId="41" fillId="14" borderId="1" xfId="1" applyFont="1" applyFill="1" applyBorder="1" applyAlignment="1">
      <alignment horizontal="center" readingOrder="2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12" fillId="7" borderId="3" xfId="1" applyNumberFormat="1" applyFont="1" applyFill="1" applyBorder="1" applyAlignment="1">
      <alignment horizontal="center" vertical="center" wrapText="1" readingOrder="2"/>
    </xf>
    <xf numFmtId="2" fontId="12" fillId="7" borderId="1" xfId="1" applyNumberFormat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vertical="center" readingOrder="2"/>
    </xf>
    <xf numFmtId="0" fontId="10" fillId="7" borderId="1" xfId="1" applyFont="1" applyFill="1" applyBorder="1" applyAlignment="1">
      <alignment horizontal="center" vertical="center" readingOrder="2"/>
    </xf>
    <xf numFmtId="0" fontId="11" fillId="3" borderId="3" xfId="1" applyFont="1" applyFill="1" applyBorder="1" applyAlignment="1">
      <alignment horizontal="center" vertical="top" wrapText="1" readingOrder="2"/>
    </xf>
    <xf numFmtId="167" fontId="12" fillId="7" borderId="1" xfId="3" applyNumberFormat="1" applyFont="1" applyFill="1" applyBorder="1" applyAlignment="1">
      <alignment horizontal="center" vertical="top"/>
    </xf>
    <xf numFmtId="1" fontId="12" fillId="7" borderId="1" xfId="1" applyNumberFormat="1" applyFon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center" wrapText="1"/>
    </xf>
    <xf numFmtId="0" fontId="11" fillId="7" borderId="3" xfId="5" applyFont="1" applyFill="1" applyBorder="1" applyAlignment="1">
      <alignment horizontal="center" vertical="top" wrapText="1" readingOrder="2"/>
    </xf>
    <xf numFmtId="0" fontId="12" fillId="7" borderId="1" xfId="5" applyFont="1" applyFill="1" applyBorder="1"/>
    <xf numFmtId="0" fontId="34" fillId="7" borderId="1" xfId="5" applyFont="1" applyFill="1" applyBorder="1"/>
    <xf numFmtId="0" fontId="0" fillId="9" borderId="11" xfId="1" applyFont="1" applyFill="1" applyBorder="1" applyAlignment="1">
      <alignment vertical="top" wrapText="1" readingOrder="2"/>
    </xf>
    <xf numFmtId="0" fontId="10" fillId="9" borderId="11" xfId="1" applyFont="1" applyFill="1" applyBorder="1" applyAlignment="1">
      <alignment vertical="top" wrapText="1" readingOrder="2"/>
    </xf>
    <xf numFmtId="0" fontId="10" fillId="9" borderId="11" xfId="1" applyFont="1" applyFill="1" applyBorder="1" applyAlignment="1"/>
    <xf numFmtId="0" fontId="7" fillId="9" borderId="11" xfId="1" applyFont="1" applyFill="1" applyBorder="1" applyAlignment="1"/>
    <xf numFmtId="0" fontId="9" fillId="6" borderId="4" xfId="1" applyFill="1" applyBorder="1" applyAlignment="1"/>
    <xf numFmtId="0" fontId="9" fillId="6" borderId="7" xfId="1" applyFill="1" applyBorder="1" applyAlignment="1"/>
    <xf numFmtId="0" fontId="9" fillId="6" borderId="1" xfId="1" applyFill="1" applyBorder="1" applyAlignment="1"/>
    <xf numFmtId="2" fontId="9" fillId="6" borderId="4" xfId="1" applyNumberFormat="1" applyFill="1" applyBorder="1" applyAlignment="1"/>
    <xf numFmtId="0" fontId="12" fillId="3" borderId="1" xfId="0" applyFont="1" applyFill="1" applyBorder="1"/>
    <xf numFmtId="0" fontId="2" fillId="7" borderId="1" xfId="1" applyFont="1" applyFill="1" applyBorder="1"/>
    <xf numFmtId="0" fontId="37" fillId="0" borderId="1" xfId="0" applyFont="1" applyBorder="1" applyAlignment="1">
      <alignment horizontal="center" vertical="top" wrapText="1" readingOrder="2"/>
    </xf>
    <xf numFmtId="0" fontId="37" fillId="0" borderId="1" xfId="0" applyFont="1" applyBorder="1"/>
    <xf numFmtId="0" fontId="37" fillId="0" borderId="2" xfId="0" applyFont="1" applyFill="1" applyBorder="1"/>
    <xf numFmtId="0" fontId="12" fillId="4" borderId="1" xfId="1" applyFont="1" applyFill="1" applyBorder="1"/>
    <xf numFmtId="0" fontId="11" fillId="15" borderId="10" xfId="1" applyFont="1" applyFill="1" applyBorder="1" applyAlignment="1">
      <alignment horizontal="center" vertical="center" wrapText="1" readingOrder="2"/>
    </xf>
    <xf numFmtId="0" fontId="12" fillId="0" borderId="4" xfId="1" applyFont="1" applyFill="1" applyBorder="1" applyAlignment="1">
      <alignment horizontal="center" vertical="center" wrapText="1"/>
    </xf>
    <xf numFmtId="0" fontId="12" fillId="15" borderId="4" xfId="1" applyFont="1" applyFill="1" applyBorder="1" applyAlignment="1">
      <alignment horizontal="center" vertical="center" wrapText="1"/>
    </xf>
    <xf numFmtId="1" fontId="12" fillId="7" borderId="1" xfId="6" applyNumberFormat="1" applyFont="1" applyFill="1" applyBorder="1" applyAlignment="1">
      <alignment horizontal="center" vertical="center"/>
    </xf>
    <xf numFmtId="1" fontId="27" fillId="7" borderId="1" xfId="6" applyNumberFormat="1" applyFont="1" applyFill="1" applyBorder="1" applyAlignment="1">
      <alignment horizontal="center" vertical="center"/>
    </xf>
    <xf numFmtId="0" fontId="12" fillId="7" borderId="1" xfId="3" applyNumberFormat="1" applyFont="1" applyFill="1" applyBorder="1" applyAlignment="1">
      <alignment horizontal="center" vertical="center"/>
    </xf>
    <xf numFmtId="49" fontId="31" fillId="7" borderId="3" xfId="1" applyNumberFormat="1" applyFont="1" applyFill="1" applyBorder="1" applyAlignment="1">
      <alignment horizontal="center" vertical="top" wrapText="1" readingOrder="2"/>
    </xf>
    <xf numFmtId="49" fontId="32" fillId="12" borderId="12" xfId="0" applyNumberFormat="1" applyFont="1" applyFill="1" applyBorder="1" applyAlignment="1">
      <alignment horizontal="center" vertical="top" wrapText="1" readingOrder="2"/>
    </xf>
    <xf numFmtId="49" fontId="12" fillId="7" borderId="1" xfId="1" applyNumberFormat="1" applyFont="1" applyFill="1" applyBorder="1"/>
    <xf numFmtId="49" fontId="33" fillId="12" borderId="13" xfId="0" applyNumberFormat="1" applyFont="1" applyFill="1" applyBorder="1"/>
    <xf numFmtId="49" fontId="33" fillId="12" borderId="13" xfId="0" applyNumberFormat="1" applyFont="1" applyFill="1" applyBorder="1" applyAlignment="1"/>
    <xf numFmtId="0" fontId="32" fillId="0" borderId="13" xfId="0" applyFont="1" applyBorder="1" applyAlignment="1">
      <alignment horizontal="center" vertical="top" wrapText="1" readingOrder="2"/>
    </xf>
    <xf numFmtId="0" fontId="33" fillId="0" borderId="13" xfId="0" applyFont="1" applyBorder="1" applyAlignment="1">
      <alignment horizontal="center"/>
    </xf>
    <xf numFmtId="0" fontId="11" fillId="7" borderId="3" xfId="1" applyFont="1" applyFill="1" applyBorder="1" applyAlignment="1">
      <alignment horizontal="left" vertical="top" wrapText="1" readingOrder="2"/>
    </xf>
    <xf numFmtId="0" fontId="33" fillId="0" borderId="13" xfId="0" applyFont="1" applyBorder="1" applyAlignment="1"/>
    <xf numFmtId="0" fontId="1" fillId="7" borderId="1" xfId="1" applyFont="1" applyFill="1" applyBorder="1"/>
    <xf numFmtId="0" fontId="12" fillId="7" borderId="3" xfId="1" applyFont="1" applyFill="1" applyBorder="1" applyAlignment="1">
      <alignment horizontal="center" vertical="top" readingOrder="2"/>
    </xf>
    <xf numFmtId="0" fontId="12" fillId="0" borderId="1" xfId="0" applyFont="1" applyBorder="1" applyAlignment="1">
      <alignment horizontal="center" vertical="top" wrapText="1" readingOrder="2"/>
    </xf>
    <xf numFmtId="0" fontId="12" fillId="7" borderId="1" xfId="1" applyFont="1" applyFill="1" applyBorder="1" applyAlignment="1">
      <alignment horizontal="center" vertical="top" readingOrder="2"/>
    </xf>
    <xf numFmtId="0" fontId="12" fillId="0" borderId="1" xfId="0" applyFont="1" applyBorder="1" applyAlignment="1">
      <alignment horizontal="center" vertical="top" readingOrder="2"/>
    </xf>
    <xf numFmtId="0" fontId="25" fillId="7" borderId="1" xfId="1" applyFont="1" applyFill="1" applyBorder="1" applyAlignment="1">
      <alignment horizontal="center" vertical="top" readingOrder="2"/>
    </xf>
    <xf numFmtId="0" fontId="11" fillId="16" borderId="1" xfId="1" applyFont="1" applyFill="1" applyBorder="1" applyAlignment="1">
      <alignment horizontal="center" vertical="top" wrapText="1" readingOrder="2"/>
    </xf>
    <xf numFmtId="0" fontId="27" fillId="7" borderId="3" xfId="1" applyFont="1" applyFill="1" applyBorder="1" applyAlignment="1">
      <alignment horizontal="center" vertical="center" wrapText="1" readingOrder="2"/>
    </xf>
    <xf numFmtId="0" fontId="11" fillId="7" borderId="1" xfId="1" applyFont="1" applyFill="1" applyBorder="1" applyAlignment="1">
      <alignment horizontal="center" wrapText="1" readingOrder="2"/>
    </xf>
    <xf numFmtId="0" fontId="38" fillId="7" borderId="3" xfId="1" applyFont="1" applyFill="1" applyBorder="1" applyAlignment="1">
      <alignment horizontal="center" vertical="top" wrapText="1" readingOrder="2"/>
    </xf>
    <xf numFmtId="0" fontId="27" fillId="7" borderId="1" xfId="1" applyFont="1" applyFill="1" applyBorder="1"/>
    <xf numFmtId="0" fontId="42" fillId="7" borderId="3" xfId="1" applyFont="1" applyFill="1" applyBorder="1" applyAlignment="1">
      <alignment horizontal="center" vertical="center" wrapText="1" readingOrder="2"/>
    </xf>
    <xf numFmtId="0" fontId="43" fillId="7" borderId="1" xfId="1" applyFont="1" applyFill="1" applyBorder="1" applyAlignment="1">
      <alignment horizontal="center" vertical="center"/>
    </xf>
    <xf numFmtId="0" fontId="44" fillId="7" borderId="1" xfId="1" applyFont="1" applyFill="1" applyBorder="1" applyAlignment="1">
      <alignment horizontal="center" vertical="center"/>
    </xf>
    <xf numFmtId="0" fontId="45" fillId="7" borderId="3" xfId="1" applyFont="1" applyFill="1" applyBorder="1" applyAlignment="1">
      <alignment horizontal="center" vertical="center" wrapText="1" readingOrder="2"/>
    </xf>
    <xf numFmtId="0" fontId="45" fillId="0" borderId="1" xfId="0" applyFont="1" applyBorder="1" applyAlignment="1">
      <alignment horizontal="center" vertical="center" wrapText="1" readingOrder="2"/>
    </xf>
    <xf numFmtId="0" fontId="45" fillId="0" borderId="1" xfId="0" applyFont="1" applyBorder="1" applyAlignment="1">
      <alignment horizontal="center" vertical="center"/>
    </xf>
    <xf numFmtId="0" fontId="45" fillId="7" borderId="1" xfId="1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/>
    </xf>
    <xf numFmtId="0" fontId="38" fillId="7" borderId="3" xfId="5" applyFont="1" applyFill="1" applyBorder="1" applyAlignment="1">
      <alignment horizontal="center" vertical="top" wrapText="1" readingOrder="2"/>
    </xf>
    <xf numFmtId="0" fontId="27" fillId="7" borderId="1" xfId="5" applyFont="1" applyFill="1" applyBorder="1"/>
    <xf numFmtId="0" fontId="47" fillId="7" borderId="1" xfId="5" applyFont="1" applyFill="1" applyBorder="1"/>
    <xf numFmtId="0" fontId="38" fillId="7" borderId="3" xfId="1" applyFont="1" applyFill="1" applyBorder="1" applyAlignment="1">
      <alignment horizontal="center" vertical="center" wrapText="1" readingOrder="2"/>
    </xf>
    <xf numFmtId="2" fontId="27" fillId="7" borderId="1" xfId="1" applyNumberFormat="1" applyFont="1" applyFill="1" applyBorder="1"/>
    <xf numFmtId="0" fontId="30" fillId="7" borderId="1" xfId="1" applyFont="1" applyFill="1" applyBorder="1"/>
    <xf numFmtId="2" fontId="38" fillId="7" borderId="3" xfId="1" applyNumberFormat="1" applyFont="1" applyFill="1" applyBorder="1" applyAlignment="1">
      <alignment horizontal="center" vertical="top" wrapText="1" readingOrder="2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shrinkToFit="1"/>
    </xf>
    <xf numFmtId="2" fontId="39" fillId="0" borderId="1" xfId="0" applyNumberFormat="1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/>
    </xf>
    <xf numFmtId="0" fontId="29" fillId="10" borderId="0" xfId="1" applyFont="1" applyFill="1" applyAlignment="1">
      <alignment horizontal="center" wrapText="1"/>
    </xf>
    <xf numFmtId="0" fontId="29" fillId="11" borderId="0" xfId="1" applyFont="1" applyFill="1" applyAlignment="1">
      <alignment horizontal="center" wrapText="1" readingOrder="2"/>
    </xf>
    <xf numFmtId="0" fontId="28" fillId="8" borderId="0" xfId="1" applyFont="1" applyFill="1" applyAlignment="1">
      <alignment horizontal="center" wrapText="1"/>
    </xf>
    <xf numFmtId="0" fontId="29" fillId="8" borderId="0" xfId="1" applyFont="1" applyFill="1" applyAlignment="1">
      <alignment horizontal="center" wrapText="1"/>
    </xf>
    <xf numFmtId="0" fontId="10" fillId="9" borderId="10" xfId="1" applyFont="1" applyFill="1" applyBorder="1" applyAlignment="1">
      <alignment horizontal="center"/>
    </xf>
    <xf numFmtId="0" fontId="10" fillId="9" borderId="11" xfId="1" applyFont="1" applyFill="1" applyBorder="1" applyAlignment="1">
      <alignment horizontal="center"/>
    </xf>
    <xf numFmtId="0" fontId="28" fillId="10" borderId="0" xfId="1" applyFont="1" applyFill="1" applyAlignment="1">
      <alignment horizontal="center" wrapText="1"/>
    </xf>
    <xf numFmtId="0" fontId="28" fillId="11" borderId="0" xfId="1" applyFont="1" applyFill="1" applyAlignment="1">
      <alignment horizontal="center" wrapText="1" readingOrder="2"/>
    </xf>
    <xf numFmtId="0" fontId="9" fillId="6" borderId="6" xfId="1" applyFill="1" applyBorder="1" applyAlignment="1">
      <alignment horizontal="center"/>
    </xf>
    <xf numFmtId="0" fontId="9" fillId="6" borderId="0" xfId="1" applyFill="1" applyAlignment="1">
      <alignment horizontal="center"/>
    </xf>
    <xf numFmtId="0" fontId="0" fillId="9" borderId="10" xfId="1" applyFont="1" applyFill="1" applyBorder="1" applyAlignment="1">
      <alignment horizontal="center" vertical="top" wrapText="1" readingOrder="2"/>
    </xf>
    <xf numFmtId="0" fontId="0" fillId="9" borderId="11" xfId="1" applyFont="1" applyFill="1" applyBorder="1" applyAlignment="1">
      <alignment horizontal="center" vertical="top" wrapText="1" readingOrder="2"/>
    </xf>
    <xf numFmtId="0" fontId="0" fillId="9" borderId="10" xfId="1" applyFont="1" applyFill="1" applyBorder="1" applyAlignment="1">
      <alignment horizontal="center"/>
    </xf>
  </cellXfs>
  <cellStyles count="7">
    <cellStyle name="Comma" xfId="3" builtinId="3"/>
    <cellStyle name="Normal" xfId="0" builtinId="0"/>
    <cellStyle name="Normal 2" xfId="1"/>
    <cellStyle name="Normal 2 2" xfId="2"/>
    <cellStyle name="Normal 2 2 2" xfId="5"/>
    <cellStyle name="Normal 2 3" xfId="4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rightToLeft="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32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5"/>
      <c r="D3" s="65"/>
      <c r="E3" s="65"/>
      <c r="F3" s="65"/>
      <c r="G3" s="190">
        <f>(D3+C3)/2</f>
        <v>0</v>
      </c>
      <c r="H3" s="11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5"/>
      <c r="D4" s="65"/>
      <c r="E4" s="65"/>
      <c r="F4" s="65"/>
      <c r="G4" s="190">
        <f>(D4+C4)/2</f>
        <v>0</v>
      </c>
      <c r="H4" s="11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5"/>
      <c r="D5" s="26"/>
      <c r="E5" s="26"/>
      <c r="F5" s="26"/>
      <c r="G5" s="190">
        <f t="shared" ref="G5:G8" si="0">(D5+C5)/2</f>
        <v>0</v>
      </c>
      <c r="H5" s="12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9"/>
      <c r="P5" s="95"/>
      <c r="Q5" s="95"/>
    </row>
    <row r="6" spans="1:18" ht="40.5">
      <c r="A6" s="6">
        <v>3</v>
      </c>
      <c r="B6" s="77" t="s">
        <v>52</v>
      </c>
      <c r="C6" s="65"/>
      <c r="D6" s="26"/>
      <c r="E6" s="26"/>
      <c r="F6" s="26"/>
      <c r="G6" s="190">
        <f t="shared" si="0"/>
        <v>0</v>
      </c>
      <c r="H6" s="12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5"/>
      <c r="D7" s="26"/>
      <c r="E7" s="26"/>
      <c r="F7" s="26"/>
      <c r="G7" s="190">
        <f t="shared" si="0"/>
        <v>0</v>
      </c>
      <c r="H7" s="12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5"/>
      <c r="D8" s="26"/>
      <c r="E8" s="148"/>
      <c r="F8" s="26"/>
      <c r="G8" s="190">
        <f t="shared" si="0"/>
        <v>0</v>
      </c>
      <c r="H8" s="12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5"/>
      <c r="D9" s="26"/>
      <c r="E9" s="148"/>
      <c r="F9" s="26"/>
      <c r="G9" s="190">
        <f>(D9+C9)</f>
        <v>0</v>
      </c>
      <c r="H9" s="12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5"/>
      <c r="D10" s="26"/>
      <c r="E10" s="148"/>
      <c r="F10" s="26"/>
      <c r="G10" s="190">
        <f>(D10+C10)</f>
        <v>0</v>
      </c>
      <c r="H10" s="120">
        <f>(F10+E10)</f>
        <v>0</v>
      </c>
      <c r="I10" s="59">
        <f>(H10+G10)</f>
        <v>0</v>
      </c>
      <c r="J10" s="142"/>
      <c r="K10" s="265"/>
      <c r="L10" s="168"/>
      <c r="M10" s="168"/>
      <c r="N10" s="168"/>
      <c r="O10" s="169"/>
      <c r="P10" s="95"/>
      <c r="Q10" s="95"/>
    </row>
    <row r="11" spans="1:18" ht="81">
      <c r="A11" s="7">
        <v>8</v>
      </c>
      <c r="B11" s="77" t="s">
        <v>11</v>
      </c>
      <c r="C11" s="65"/>
      <c r="D11" s="26"/>
      <c r="E11" s="26"/>
      <c r="F11" s="26"/>
      <c r="G11" s="190">
        <f>(D11+C11)</f>
        <v>0</v>
      </c>
      <c r="H11" s="12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5"/>
      <c r="D12" s="26"/>
      <c r="E12" s="26"/>
      <c r="F12" s="26"/>
      <c r="G12" s="190">
        <f>(D12+C12)/2</f>
        <v>0</v>
      </c>
      <c r="H12" s="12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5"/>
      <c r="D13" s="26"/>
      <c r="E13" s="26"/>
      <c r="F13" s="26"/>
      <c r="G13" s="190">
        <f t="shared" ref="G13:G16" si="3">(D13+C13)</f>
        <v>0</v>
      </c>
      <c r="H13" s="12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5"/>
      <c r="D14" s="26"/>
      <c r="E14" s="26"/>
      <c r="F14" s="26"/>
      <c r="G14" s="190">
        <f t="shared" si="3"/>
        <v>0</v>
      </c>
      <c r="H14" s="120">
        <f>(F14+E14)</f>
        <v>0</v>
      </c>
      <c r="I14" s="59">
        <f>(H14+G14)</f>
        <v>0</v>
      </c>
      <c r="J14" s="142"/>
      <c r="K14" s="265"/>
      <c r="L14" s="168"/>
      <c r="M14" s="168"/>
      <c r="N14" s="168"/>
      <c r="O14" s="169"/>
      <c r="P14" s="95"/>
      <c r="Q14" s="95"/>
    </row>
    <row r="15" spans="1:18" ht="71.25" customHeight="1">
      <c r="A15" s="7">
        <v>12</v>
      </c>
      <c r="B15" s="77" t="s">
        <v>17</v>
      </c>
      <c r="C15" s="65"/>
      <c r="D15" s="26"/>
      <c r="E15"/>
      <c r="F15" s="26"/>
      <c r="G15" s="190">
        <f t="shared" si="3"/>
        <v>0</v>
      </c>
      <c r="H15" s="12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5"/>
      <c r="D16" s="26"/>
      <c r="E16" s="148"/>
      <c r="F16" s="26"/>
      <c r="G16" s="190">
        <f t="shared" si="3"/>
        <v>0</v>
      </c>
      <c r="H16" s="120">
        <f t="shared" si="4"/>
        <v>0</v>
      </c>
      <c r="I16" s="59">
        <f>(H16+G16)</f>
        <v>0</v>
      </c>
      <c r="J16" s="142"/>
      <c r="K16" s="265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5"/>
      <c r="D17" s="26"/>
      <c r="E17" s="148"/>
      <c r="F17" s="26"/>
      <c r="G17" s="190">
        <f>(D17+C17)/2</f>
        <v>0</v>
      </c>
      <c r="H17" s="12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5"/>
      <c r="D18" s="26"/>
      <c r="E18" s="148"/>
      <c r="F18" s="26"/>
      <c r="G18" s="190">
        <f t="shared" ref="G18:G26" si="5">(D18+C18)/2</f>
        <v>0</v>
      </c>
      <c r="H18" s="12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5"/>
      <c r="D19" s="26"/>
      <c r="E19" s="148"/>
      <c r="F19" s="26"/>
      <c r="G19" s="190">
        <f t="shared" si="5"/>
        <v>0</v>
      </c>
      <c r="H19" s="12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5"/>
      <c r="D20" s="26"/>
      <c r="E20" s="148"/>
      <c r="F20" s="26"/>
      <c r="G20" s="190">
        <f t="shared" si="5"/>
        <v>0</v>
      </c>
      <c r="H20" s="12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5"/>
      <c r="D21" s="26"/>
      <c r="E21" s="148"/>
      <c r="F21" s="26"/>
      <c r="G21" s="190">
        <f t="shared" si="5"/>
        <v>0</v>
      </c>
      <c r="H21" s="12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5"/>
      <c r="D22" s="26"/>
      <c r="E22" s="148"/>
      <c r="F22" s="26"/>
      <c r="G22" s="190">
        <f t="shared" si="5"/>
        <v>0</v>
      </c>
      <c r="H22" s="120">
        <f t="shared" si="6"/>
        <v>0</v>
      </c>
      <c r="I22" s="59">
        <f t="shared" si="1"/>
        <v>0</v>
      </c>
      <c r="J22" s="142"/>
      <c r="K22" s="265"/>
      <c r="L22" s="168"/>
      <c r="M22" s="168"/>
      <c r="N22" s="168"/>
      <c r="O22" s="169"/>
      <c r="P22" s="95"/>
      <c r="Q22" s="95"/>
    </row>
    <row r="23" spans="1:17" ht="81">
      <c r="A23" s="7">
        <v>20</v>
      </c>
      <c r="B23" s="77" t="s">
        <v>29</v>
      </c>
      <c r="C23" s="65"/>
      <c r="D23" s="26"/>
      <c r="E23" s="148"/>
      <c r="F23" s="26"/>
      <c r="G23" s="190">
        <f t="shared" si="5"/>
        <v>0</v>
      </c>
      <c r="H23" s="12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5"/>
      <c r="D24" s="26"/>
      <c r="E24" s="148"/>
      <c r="F24" s="26"/>
      <c r="G24" s="190">
        <f t="shared" si="5"/>
        <v>0</v>
      </c>
      <c r="H24" s="12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5"/>
      <c r="D25" s="26"/>
      <c r="E25" s="148"/>
      <c r="F25" s="26"/>
      <c r="G25" s="190">
        <f t="shared" si="5"/>
        <v>0</v>
      </c>
      <c r="H25" s="12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5"/>
      <c r="D26" s="26"/>
      <c r="E26" s="148"/>
      <c r="F26" s="26"/>
      <c r="G26" s="190">
        <f t="shared" si="5"/>
        <v>0</v>
      </c>
      <c r="H26" s="12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5"/>
      <c r="D27" s="26"/>
      <c r="E27" s="148"/>
      <c r="F27" s="26"/>
      <c r="G27" s="190">
        <f>(D27+C27)</f>
        <v>0</v>
      </c>
      <c r="H27" s="12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5"/>
      <c r="D28" s="26"/>
      <c r="E28" s="148"/>
      <c r="F28" s="26"/>
      <c r="G28" s="190">
        <f>(D28+C28)</f>
        <v>0</v>
      </c>
      <c r="H28" s="120">
        <f>(F28+E28)</f>
        <v>0</v>
      </c>
      <c r="I28" s="59">
        <f t="shared" si="9"/>
        <v>0</v>
      </c>
      <c r="J28" s="142"/>
      <c r="K28" s="265"/>
      <c r="L28" s="168"/>
      <c r="M28" s="168"/>
      <c r="N28" s="168"/>
      <c r="O28" s="169"/>
      <c r="P28" s="95"/>
      <c r="Q28" s="95"/>
    </row>
    <row r="29" spans="1:17" ht="101.25">
      <c r="A29" s="7">
        <v>26</v>
      </c>
      <c r="B29" s="77" t="s">
        <v>39</v>
      </c>
      <c r="C29" s="65"/>
      <c r="D29" s="26"/>
      <c r="E29" s="148"/>
      <c r="F29" s="26"/>
      <c r="G29" s="190">
        <f t="shared" ref="G29:G34" si="10">(D29+C29)</f>
        <v>0</v>
      </c>
      <c r="H29" s="12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5"/>
      <c r="D30" s="26"/>
      <c r="E30" s="148"/>
      <c r="F30" s="26"/>
      <c r="G30" s="190">
        <f t="shared" si="10"/>
        <v>0</v>
      </c>
      <c r="H30" s="12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9"/>
      <c r="P30" s="95"/>
      <c r="Q30" s="95"/>
    </row>
    <row r="31" spans="1:17" ht="110.25" customHeight="1">
      <c r="A31" s="7">
        <v>28</v>
      </c>
      <c r="B31" s="77" t="s">
        <v>43</v>
      </c>
      <c r="C31" s="65"/>
      <c r="D31" s="26"/>
      <c r="E31" s="148"/>
      <c r="F31" s="26"/>
      <c r="G31" s="190">
        <f t="shared" si="10"/>
        <v>0</v>
      </c>
      <c r="H31" s="12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5"/>
      <c r="D32" s="26"/>
      <c r="E32" s="148"/>
      <c r="F32" s="26"/>
      <c r="G32" s="190">
        <f t="shared" si="10"/>
        <v>0</v>
      </c>
      <c r="H32" s="120">
        <f t="shared" si="11"/>
        <v>0</v>
      </c>
      <c r="I32" s="59">
        <f t="shared" si="9"/>
        <v>0</v>
      </c>
      <c r="J32" s="142"/>
    </row>
    <row r="33" spans="1:21" ht="107.25" customHeight="1">
      <c r="A33" s="12">
        <v>30</v>
      </c>
      <c r="B33" s="78" t="s">
        <v>46</v>
      </c>
      <c r="C33" s="65"/>
      <c r="D33" s="22" t="s">
        <v>57</v>
      </c>
      <c r="E33" s="23"/>
      <c r="F33" s="23"/>
      <c r="G33" s="190" t="e">
        <f t="shared" si="10"/>
        <v>#VALUE!</v>
      </c>
      <c r="H33" s="120">
        <f t="shared" si="11"/>
        <v>0</v>
      </c>
      <c r="I33" s="59" t="e">
        <f t="shared" si="9"/>
        <v>#VALUE!</v>
      </c>
      <c r="J33" s="142"/>
      <c r="O33" s="80">
        <v>35</v>
      </c>
    </row>
    <row r="34" spans="1:21" ht="20.25">
      <c r="B34" s="61" t="s">
        <v>48</v>
      </c>
      <c r="C34" s="61"/>
      <c r="D34" s="22" t="s">
        <v>57</v>
      </c>
      <c r="E34" s="23"/>
      <c r="F34" s="23"/>
      <c r="G34" s="190" t="e">
        <f t="shared" si="10"/>
        <v>#VALUE!</v>
      </c>
      <c r="H34" s="12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21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21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21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1" spans="1:21" ht="20.25">
      <c r="B41" s="26">
        <v>384</v>
      </c>
      <c r="C41" s="26"/>
      <c r="D41" s="26">
        <v>0</v>
      </c>
      <c r="E41" s="26">
        <v>1</v>
      </c>
      <c r="F41" s="26">
        <v>1</v>
      </c>
      <c r="G41" s="26"/>
      <c r="H41" s="26">
        <v>0</v>
      </c>
      <c r="I41" s="26">
        <v>8</v>
      </c>
      <c r="K41" s="228">
        <v>0</v>
      </c>
      <c r="L41" s="26">
        <v>0</v>
      </c>
      <c r="M41" s="26"/>
      <c r="N41" s="26">
        <v>1</v>
      </c>
      <c r="O41" s="26"/>
      <c r="P41" s="26">
        <v>1785</v>
      </c>
      <c r="Q41" s="26">
        <v>7101</v>
      </c>
      <c r="R41" s="26">
        <v>277</v>
      </c>
      <c r="S41" s="26">
        <v>350</v>
      </c>
      <c r="T41" s="26">
        <v>277</v>
      </c>
      <c r="U41" s="26">
        <v>350</v>
      </c>
    </row>
    <row r="46" spans="1:21" ht="36" customHeight="1"/>
    <row r="48" spans="1:21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B39:O39"/>
    <mergeCell ref="B37:O37"/>
    <mergeCell ref="B38:O38"/>
    <mergeCell ref="A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F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257"/>
      <c r="D3" s="257"/>
      <c r="E3" s="257"/>
      <c r="F3" s="257"/>
      <c r="G3" s="199">
        <f>(D3+C3)/2</f>
        <v>0</v>
      </c>
      <c r="H3" s="12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46"/>
      <c r="D4" s="46"/>
      <c r="E4" s="69"/>
      <c r="F4" s="69"/>
      <c r="G4" s="199">
        <f>(D4+C4)/2</f>
        <v>0</v>
      </c>
      <c r="H4" s="12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46"/>
      <c r="D5" s="46"/>
      <c r="E5" s="46"/>
      <c r="F5" s="46"/>
      <c r="G5" s="199">
        <f t="shared" ref="G5:G8" si="0">(D5+C5)/2</f>
        <v>0</v>
      </c>
      <c r="H5" s="13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46"/>
      <c r="D6" s="46"/>
      <c r="E6" s="46"/>
      <c r="F6" s="46"/>
      <c r="G6" s="199">
        <f t="shared" si="0"/>
        <v>0</v>
      </c>
      <c r="H6" s="130">
        <v>1</v>
      </c>
      <c r="I6" s="59">
        <f t="shared" si="1"/>
        <v>0.5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46"/>
      <c r="D7" s="46"/>
      <c r="E7" s="46"/>
      <c r="F7" s="46"/>
      <c r="G7" s="199">
        <f t="shared" si="0"/>
        <v>0</v>
      </c>
      <c r="H7" s="13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46"/>
      <c r="D8" s="46"/>
      <c r="E8" s="46"/>
      <c r="F8" s="46"/>
      <c r="G8" s="199">
        <f t="shared" si="0"/>
        <v>0</v>
      </c>
      <c r="H8" s="13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46"/>
      <c r="D9" s="46"/>
      <c r="E9" s="46"/>
      <c r="F9" s="46"/>
      <c r="G9" s="199">
        <f>(D9+C9)</f>
        <v>0</v>
      </c>
      <c r="H9" s="13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64.5" customHeight="1">
      <c r="A10" s="6">
        <v>7</v>
      </c>
      <c r="B10" s="77" t="s">
        <v>10</v>
      </c>
      <c r="C10" s="46"/>
      <c r="D10" s="46"/>
      <c r="E10" s="46"/>
      <c r="F10" s="46"/>
      <c r="G10" s="199">
        <f t="shared" ref="G10" si="3">(D10+C10)</f>
        <v>0</v>
      </c>
      <c r="H10" s="13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47"/>
      <c r="D11" s="47"/>
      <c r="E11" s="47"/>
      <c r="F11" s="47"/>
      <c r="G11" s="199">
        <f>(D11+C11)</f>
        <v>0</v>
      </c>
      <c r="H11" s="13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47"/>
      <c r="D12" s="47"/>
      <c r="E12" s="47"/>
      <c r="F12" s="47"/>
      <c r="G12" s="199">
        <f t="shared" ref="G12:G15" si="4">(D12+C12)</f>
        <v>0</v>
      </c>
      <c r="H12" s="13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47"/>
      <c r="D13" s="47"/>
      <c r="E13" s="47"/>
      <c r="F13" s="47"/>
      <c r="G13" s="199">
        <f t="shared" si="4"/>
        <v>0</v>
      </c>
      <c r="H13" s="13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47"/>
      <c r="D14" s="47"/>
      <c r="E14" s="47"/>
      <c r="F14" s="47"/>
      <c r="G14" s="199">
        <f t="shared" si="4"/>
        <v>0</v>
      </c>
      <c r="H14" s="13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46"/>
      <c r="D15" s="46"/>
      <c r="E15" s="46"/>
      <c r="F15" s="46"/>
      <c r="G15" s="199">
        <f t="shared" si="4"/>
        <v>0</v>
      </c>
      <c r="H15" s="130">
        <f t="shared" ref="H15:H16" si="5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46"/>
      <c r="D16" s="46"/>
      <c r="E16" s="46"/>
      <c r="F16" s="46"/>
      <c r="G16" s="199">
        <f>(D16+C16)</f>
        <v>0</v>
      </c>
      <c r="H16" s="130">
        <f t="shared" si="5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46"/>
      <c r="D17" s="46"/>
      <c r="E17" s="46"/>
      <c r="F17" s="46"/>
      <c r="G17" s="199">
        <f>(D17+C17)/2</f>
        <v>0</v>
      </c>
      <c r="H17" s="13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46"/>
      <c r="D18" s="46"/>
      <c r="E18" s="46"/>
      <c r="F18" s="46"/>
      <c r="G18" s="199">
        <f t="shared" ref="G18:G26" si="6">(D18+C18)/2</f>
        <v>0</v>
      </c>
      <c r="H18" s="130">
        <f t="shared" ref="H18:H26" si="7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46"/>
      <c r="D19" s="46"/>
      <c r="E19" s="46"/>
      <c r="F19" s="46"/>
      <c r="G19" s="199">
        <f t="shared" si="6"/>
        <v>0</v>
      </c>
      <c r="H19" s="130">
        <f t="shared" si="7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46"/>
      <c r="D20" s="46"/>
      <c r="E20" s="46"/>
      <c r="F20" s="46"/>
      <c r="G20" s="199">
        <f>(D20+C20)/2</f>
        <v>0</v>
      </c>
      <c r="H20" s="130">
        <f t="shared" si="7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46"/>
      <c r="D21" s="46"/>
      <c r="E21" s="46"/>
      <c r="F21" s="46"/>
      <c r="G21" s="199">
        <f t="shared" si="6"/>
        <v>0</v>
      </c>
      <c r="H21" s="130">
        <f t="shared" si="7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46"/>
      <c r="D22" s="46"/>
      <c r="E22" s="46"/>
      <c r="F22" s="46"/>
      <c r="G22" s="199">
        <f t="shared" si="6"/>
        <v>0</v>
      </c>
      <c r="H22" s="130">
        <f t="shared" si="7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46"/>
      <c r="D23" s="46"/>
      <c r="E23" s="46"/>
      <c r="F23" s="46"/>
      <c r="G23" s="199">
        <f t="shared" si="6"/>
        <v>0</v>
      </c>
      <c r="H23" s="130">
        <f t="shared" si="7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46"/>
      <c r="D24" s="46"/>
      <c r="E24" s="46"/>
      <c r="F24" s="46"/>
      <c r="G24" s="199">
        <f t="shared" si="6"/>
        <v>0</v>
      </c>
      <c r="H24" s="130">
        <f t="shared" si="7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8">H24*100</f>
        <v>0</v>
      </c>
      <c r="P24" s="95"/>
      <c r="Q24" s="95"/>
    </row>
    <row r="25" spans="1:17" ht="81">
      <c r="A25" s="7">
        <v>22</v>
      </c>
      <c r="B25" s="77" t="s">
        <v>32</v>
      </c>
      <c r="C25" s="46"/>
      <c r="D25" s="46"/>
      <c r="E25" s="46"/>
      <c r="F25" s="46"/>
      <c r="G25" s="199">
        <f t="shared" si="6"/>
        <v>0</v>
      </c>
      <c r="H25" s="130">
        <f t="shared" si="7"/>
        <v>0</v>
      </c>
      <c r="I25" s="59">
        <f t="shared" si="1"/>
        <v>0</v>
      </c>
      <c r="J25" s="145" t="s">
        <v>30</v>
      </c>
      <c r="K25" s="223" t="s">
        <v>30</v>
      </c>
      <c r="L25" s="85">
        <f>D26*100</f>
        <v>0</v>
      </c>
      <c r="M25" s="92"/>
      <c r="N25" s="92"/>
      <c r="O25" s="91">
        <f t="shared" si="8"/>
        <v>0</v>
      </c>
      <c r="P25" s="95"/>
      <c r="Q25" s="95"/>
    </row>
    <row r="26" spans="1:17" ht="40.5">
      <c r="A26" s="6">
        <v>23</v>
      </c>
      <c r="B26" s="77" t="s">
        <v>33</v>
      </c>
      <c r="C26" s="46"/>
      <c r="D26" s="46"/>
      <c r="E26" s="46"/>
      <c r="F26" s="46"/>
      <c r="G26" s="199">
        <f t="shared" si="6"/>
        <v>0</v>
      </c>
      <c r="H26" s="130">
        <f t="shared" si="7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46"/>
      <c r="D27" s="46"/>
      <c r="E27" s="46"/>
      <c r="F27" s="46"/>
      <c r="G27" s="199">
        <f>(D27+C27)</f>
        <v>0</v>
      </c>
      <c r="H27" s="13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46"/>
      <c r="D28" s="46"/>
      <c r="E28" s="46"/>
      <c r="F28" s="46"/>
      <c r="G28" s="199">
        <f>(D28+C28)</f>
        <v>0</v>
      </c>
      <c r="H28" s="13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46"/>
      <c r="D29" s="46"/>
      <c r="E29" s="46"/>
      <c r="F29" s="46"/>
      <c r="G29" s="199">
        <f>(D29+C29)</f>
        <v>0</v>
      </c>
      <c r="H29" s="130">
        <f t="shared" ref="H29:H34" si="10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46"/>
      <c r="D30" s="46"/>
      <c r="E30" s="46"/>
      <c r="F30" s="46"/>
      <c r="G30" s="199">
        <f t="shared" ref="G30:G31" si="11">(D30+C30)</f>
        <v>0</v>
      </c>
      <c r="H30" s="130">
        <f t="shared" si="10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46"/>
      <c r="D31" s="46"/>
      <c r="E31" s="46"/>
      <c r="F31" s="46"/>
      <c r="G31" s="199">
        <f t="shared" si="11"/>
        <v>0</v>
      </c>
      <c r="H31" s="130">
        <f t="shared" si="10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46"/>
      <c r="D32" s="46"/>
      <c r="E32" s="46"/>
      <c r="F32" s="46"/>
      <c r="G32" s="199">
        <f>(D32+C32)</f>
        <v>0</v>
      </c>
      <c r="H32" s="130">
        <f t="shared" si="10"/>
        <v>0</v>
      </c>
      <c r="I32" s="59">
        <f t="shared" si="9"/>
        <v>0</v>
      </c>
      <c r="J32" s="142"/>
    </row>
    <row r="33" spans="1:15" ht="107.25" customHeight="1" thickBot="1">
      <c r="A33" s="12">
        <v>30</v>
      </c>
      <c r="B33" s="78" t="s">
        <v>46</v>
      </c>
      <c r="C33" s="69"/>
      <c r="D33" s="60" t="s">
        <v>57</v>
      </c>
      <c r="E33" s="48"/>
      <c r="F33" s="48"/>
      <c r="G33" s="199" t="e">
        <f>(D33+C33)</f>
        <v>#VALUE!</v>
      </c>
      <c r="H33" s="130">
        <f t="shared" si="10"/>
        <v>0</v>
      </c>
      <c r="I33" s="59" t="e">
        <f t="shared" si="9"/>
        <v>#VALUE!</v>
      </c>
      <c r="J33" s="142"/>
      <c r="O33" s="80">
        <v>35</v>
      </c>
    </row>
    <row r="34" spans="1:15" ht="25.5" thickBot="1">
      <c r="B34" s="61" t="s">
        <v>48</v>
      </c>
      <c r="C34" s="61"/>
      <c r="D34" s="60" t="s">
        <v>57</v>
      </c>
      <c r="E34" s="48"/>
      <c r="F34" s="48"/>
      <c r="G34" s="199" t="e">
        <f t="shared" ref="G34" si="12">(D34+C34)</f>
        <v>#VALUE!</v>
      </c>
      <c r="H34" s="130">
        <f t="shared" si="10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E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8" width="9" style="4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13"/>
      <c r="D3" s="13"/>
      <c r="E3" s="13"/>
      <c r="F3" s="13"/>
      <c r="G3" s="198">
        <f>(D3+C3)/2</f>
        <v>0</v>
      </c>
      <c r="H3" s="127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3"/>
      <c r="D4" s="13"/>
      <c r="E4" s="13"/>
      <c r="F4" s="13"/>
      <c r="G4" s="198">
        <f>(D4+C4)/2</f>
        <v>0</v>
      </c>
      <c r="H4" s="127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3"/>
      <c r="D5" s="13"/>
      <c r="E5" s="13"/>
      <c r="F5" s="13"/>
      <c r="G5" s="198">
        <f t="shared" ref="G5:G8" si="0">(D5+C5)/2</f>
        <v>0</v>
      </c>
      <c r="H5" s="128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3"/>
      <c r="D6" s="13"/>
      <c r="E6" s="13"/>
      <c r="F6" s="13"/>
      <c r="G6" s="198">
        <f t="shared" si="0"/>
        <v>0</v>
      </c>
      <c r="H6" s="128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3"/>
      <c r="D7" s="13"/>
      <c r="E7" s="13"/>
      <c r="F7" s="13"/>
      <c r="G7" s="198">
        <f t="shared" si="0"/>
        <v>0</v>
      </c>
      <c r="H7" s="128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3"/>
      <c r="D8" s="13"/>
      <c r="E8" s="13"/>
      <c r="F8" s="13"/>
      <c r="G8" s="198">
        <f t="shared" si="0"/>
        <v>0</v>
      </c>
      <c r="H8" s="128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3"/>
      <c r="D9" s="13"/>
      <c r="E9" s="13"/>
      <c r="F9" s="13"/>
      <c r="G9" s="198">
        <f>(D9+C9)</f>
        <v>0</v>
      </c>
      <c r="H9" s="128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3"/>
      <c r="D10" s="13"/>
      <c r="E10" s="13"/>
      <c r="F10" s="13"/>
      <c r="G10" s="198">
        <f>(D10+C10)</f>
        <v>0</v>
      </c>
      <c r="H10" s="128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3"/>
      <c r="D11" s="13"/>
      <c r="E11" s="13"/>
      <c r="F11" s="13"/>
      <c r="G11" s="198">
        <f>(D11+C11)</f>
        <v>0</v>
      </c>
      <c r="H11" s="128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3"/>
      <c r="D12" s="13"/>
      <c r="E12" s="13"/>
      <c r="F12" s="13"/>
      <c r="G12" s="198">
        <f>(D12+C12)/2</f>
        <v>0</v>
      </c>
      <c r="H12" s="128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3"/>
      <c r="D13" s="13"/>
      <c r="E13" s="13"/>
      <c r="F13" s="13"/>
      <c r="G13" s="198">
        <f>(D13+C13)</f>
        <v>0</v>
      </c>
      <c r="H13" s="128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3"/>
      <c r="D14" s="13"/>
      <c r="E14" s="13"/>
      <c r="F14" s="13"/>
      <c r="G14" s="198">
        <f>(D14+C14)</f>
        <v>0</v>
      </c>
      <c r="H14" s="128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3"/>
      <c r="D15" s="13"/>
      <c r="E15" s="13"/>
      <c r="F15" s="13"/>
      <c r="G15" s="198">
        <f>(D15+C15)</f>
        <v>0</v>
      </c>
      <c r="H15" s="128">
        <f t="shared" ref="H15:H16" si="3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3"/>
      <c r="D16" s="13"/>
      <c r="E16" s="13"/>
      <c r="F16" s="13"/>
      <c r="G16" s="198">
        <f>(D16+C16)</f>
        <v>0</v>
      </c>
      <c r="H16" s="128">
        <f t="shared" si="3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3"/>
      <c r="D17" s="13"/>
      <c r="E17" s="13"/>
      <c r="F17" s="13"/>
      <c r="G17" s="198">
        <f t="shared" ref="G17:G26" si="4">(D17+C17)/2</f>
        <v>0</v>
      </c>
      <c r="H17" s="128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3"/>
      <c r="D18" s="13"/>
      <c r="E18" s="13"/>
      <c r="F18" s="13"/>
      <c r="G18" s="198">
        <f t="shared" si="4"/>
        <v>0</v>
      </c>
      <c r="H18" s="128">
        <f t="shared" ref="H18:H26" si="5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3"/>
      <c r="D19" s="13"/>
      <c r="E19" s="13"/>
      <c r="F19" s="13"/>
      <c r="G19" s="198">
        <f t="shared" si="4"/>
        <v>0</v>
      </c>
      <c r="H19" s="128">
        <f t="shared" si="5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3"/>
      <c r="D20" s="13"/>
      <c r="E20" s="13"/>
      <c r="F20" s="13"/>
      <c r="G20" s="198">
        <f t="shared" si="4"/>
        <v>0</v>
      </c>
      <c r="H20" s="128">
        <f t="shared" si="5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3"/>
      <c r="D21" s="13"/>
      <c r="E21" s="13"/>
      <c r="F21" s="13"/>
      <c r="G21" s="198">
        <f t="shared" si="4"/>
        <v>0</v>
      </c>
      <c r="H21" s="128">
        <f t="shared" si="5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3"/>
      <c r="D22" s="13"/>
      <c r="E22" s="13"/>
      <c r="F22" s="13"/>
      <c r="G22" s="198">
        <f t="shared" si="4"/>
        <v>0</v>
      </c>
      <c r="H22" s="128">
        <f t="shared" si="5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3"/>
      <c r="D23" s="13"/>
      <c r="E23" s="13"/>
      <c r="F23" s="13"/>
      <c r="G23" s="198">
        <f t="shared" si="4"/>
        <v>0</v>
      </c>
      <c r="H23" s="128">
        <f t="shared" si="5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3"/>
      <c r="D24" s="13"/>
      <c r="E24" s="13"/>
      <c r="F24" s="13"/>
      <c r="G24" s="198">
        <f t="shared" si="4"/>
        <v>0</v>
      </c>
      <c r="H24" s="128">
        <f t="shared" si="5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6">H24*100</f>
        <v>0</v>
      </c>
      <c r="P24" s="95"/>
      <c r="Q24" s="95"/>
    </row>
    <row r="25" spans="1:17" ht="81">
      <c r="A25" s="7">
        <v>22</v>
      </c>
      <c r="B25" s="77" t="s">
        <v>32</v>
      </c>
      <c r="C25" s="13"/>
      <c r="D25" s="13"/>
      <c r="E25" s="13"/>
      <c r="F25" s="13"/>
      <c r="G25" s="198">
        <f t="shared" si="4"/>
        <v>0</v>
      </c>
      <c r="H25" s="128">
        <f t="shared" si="5"/>
        <v>0</v>
      </c>
      <c r="I25" s="59">
        <f t="shared" si="1"/>
        <v>0</v>
      </c>
      <c r="J25" s="145" t="s">
        <v>30</v>
      </c>
      <c r="K25" s="223" t="s">
        <v>30</v>
      </c>
      <c r="L25" s="85">
        <f>D25*100</f>
        <v>0</v>
      </c>
      <c r="M25" s="92"/>
      <c r="N25" s="92"/>
      <c r="O25" s="91">
        <f t="shared" si="6"/>
        <v>0</v>
      </c>
      <c r="P25" s="95"/>
      <c r="Q25" s="95"/>
    </row>
    <row r="26" spans="1:17" ht="40.5">
      <c r="A26" s="6">
        <v>23</v>
      </c>
      <c r="B26" s="77" t="s">
        <v>33</v>
      </c>
      <c r="C26" s="13"/>
      <c r="D26" s="13"/>
      <c r="E26" s="13"/>
      <c r="F26" s="13"/>
      <c r="G26" s="198">
        <f t="shared" si="4"/>
        <v>0</v>
      </c>
      <c r="H26" s="128">
        <f t="shared" si="5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3"/>
      <c r="D27" s="13"/>
      <c r="E27" s="13"/>
      <c r="F27" s="13"/>
      <c r="G27" s="198">
        <f t="shared" ref="G27:G33" si="7">(D27+C27)</f>
        <v>0</v>
      </c>
      <c r="H27" s="128">
        <f>(F27+E27)</f>
        <v>0</v>
      </c>
      <c r="I27" s="59">
        <f t="shared" ref="I27:I34" si="8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3"/>
      <c r="D28" s="13"/>
      <c r="E28" s="13"/>
      <c r="F28" s="13"/>
      <c r="G28" s="198">
        <f t="shared" si="7"/>
        <v>0</v>
      </c>
      <c r="H28" s="128">
        <f>(F28+E28)</f>
        <v>0</v>
      </c>
      <c r="I28" s="59">
        <f t="shared" si="8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3"/>
      <c r="D29" s="13"/>
      <c r="E29" s="13"/>
      <c r="F29" s="13"/>
      <c r="G29" s="198">
        <f t="shared" si="7"/>
        <v>0</v>
      </c>
      <c r="H29" s="128">
        <f t="shared" ref="H29:H34" si="9">(F29+E29)</f>
        <v>0</v>
      </c>
      <c r="I29" s="59">
        <f t="shared" si="8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3"/>
      <c r="D30" s="13"/>
      <c r="E30" s="296"/>
      <c r="F30" s="296"/>
      <c r="G30" s="198">
        <f t="shared" si="7"/>
        <v>0</v>
      </c>
      <c r="H30" s="128">
        <f t="shared" si="9"/>
        <v>0</v>
      </c>
      <c r="I30" s="59">
        <f t="shared" si="8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3"/>
      <c r="D31" s="13"/>
      <c r="E31" s="13"/>
      <c r="F31" s="13"/>
      <c r="G31" s="198">
        <f t="shared" si="7"/>
        <v>0</v>
      </c>
      <c r="H31" s="128">
        <f t="shared" si="9"/>
        <v>0</v>
      </c>
      <c r="I31" s="59">
        <f t="shared" si="8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3"/>
      <c r="D32" s="13"/>
      <c r="E32" s="296"/>
      <c r="F32" s="296"/>
      <c r="G32" s="198">
        <f t="shared" si="7"/>
        <v>0</v>
      </c>
      <c r="H32" s="128">
        <f t="shared" si="9"/>
        <v>0</v>
      </c>
      <c r="I32" s="59">
        <f t="shared" si="8"/>
        <v>0</v>
      </c>
      <c r="J32" s="142"/>
    </row>
    <row r="33" spans="1:15" ht="107.25" customHeight="1">
      <c r="A33" s="12">
        <v>30</v>
      </c>
      <c r="B33" s="78" t="s">
        <v>46</v>
      </c>
      <c r="C33" s="65"/>
      <c r="D33" s="13"/>
      <c r="E33" s="28"/>
      <c r="F33" s="28"/>
      <c r="G33" s="198">
        <f t="shared" si="7"/>
        <v>0</v>
      </c>
      <c r="H33" s="128">
        <f t="shared" si="9"/>
        <v>0</v>
      </c>
      <c r="I33" s="59">
        <f t="shared" si="8"/>
        <v>0</v>
      </c>
      <c r="J33" s="142"/>
      <c r="O33" s="80">
        <v>35</v>
      </c>
    </row>
    <row r="34" spans="1:15" ht="20.25">
      <c r="B34" s="61" t="s">
        <v>48</v>
      </c>
      <c r="C34" s="61"/>
      <c r="D34" s="27" t="s">
        <v>57</v>
      </c>
      <c r="E34" s="28"/>
      <c r="F34" s="28"/>
      <c r="G34" s="198" t="e">
        <f t="shared" ref="G34" si="10">(D34+C34)</f>
        <v>#VALUE!</v>
      </c>
      <c r="H34" s="128">
        <f t="shared" si="9"/>
        <v>0</v>
      </c>
      <c r="I34" s="59" t="e">
        <f t="shared" si="8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4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4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4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rightToLeft="1" workbookViewId="0">
      <pane xSplit="2" ySplit="1" topLeftCell="J30" activePane="bottomRight" state="frozen"/>
      <selection activeCell="C3" sqref="C3:F32"/>
      <selection pane="topRight" activeCell="C3" sqref="C3:F32"/>
      <selection pane="bottomLeft" activeCell="C3" sqref="C3:F32"/>
      <selection pane="bottomRight" activeCell="C3" sqref="C3:F32"/>
    </sheetView>
  </sheetViews>
  <sheetFormatPr defaultColWidth="9" defaultRowHeight="15"/>
  <cols>
    <col min="1" max="1" width="5.85546875" style="10" customWidth="1"/>
    <col min="2" max="3" width="19.710937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style="2" customWidth="1"/>
    <col min="18" max="18" width="27.85546875" style="2" customWidth="1"/>
    <col min="19" max="16384" width="9" style="2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8" t="s">
        <v>59</v>
      </c>
    </row>
    <row r="3" spans="1:18" ht="45.75" customHeight="1">
      <c r="A3" s="204"/>
      <c r="B3" s="64" t="s">
        <v>67</v>
      </c>
      <c r="C3" s="230"/>
      <c r="D3" s="231"/>
      <c r="E3" s="281"/>
      <c r="F3" s="282"/>
      <c r="G3" s="19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8"/>
    </row>
    <row r="4" spans="1:18" ht="64.5" customHeight="1">
      <c r="A4" s="63">
        <v>1</v>
      </c>
      <c r="B4" s="64" t="s">
        <v>2</v>
      </c>
      <c r="C4" s="230"/>
      <c r="D4" s="231"/>
      <c r="E4" s="281"/>
      <c r="F4" s="282"/>
      <c r="G4" s="19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32.25" customHeight="1">
      <c r="A5" s="7">
        <v>2</v>
      </c>
      <c r="B5" s="77" t="s">
        <v>4</v>
      </c>
      <c r="C5" s="230"/>
      <c r="D5" s="232"/>
      <c r="E5" s="283"/>
      <c r="F5" s="284"/>
      <c r="G5" s="19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60.75">
      <c r="A6" s="6">
        <v>3</v>
      </c>
      <c r="B6" s="77" t="s">
        <v>52</v>
      </c>
      <c r="C6" s="230"/>
      <c r="D6" s="232"/>
      <c r="E6" s="283"/>
      <c r="F6" s="284"/>
      <c r="G6" s="19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230"/>
      <c r="D7" s="233"/>
      <c r="E7" s="283"/>
      <c r="F7" s="284"/>
      <c r="G7" s="19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9.5" customHeight="1">
      <c r="A8" s="6">
        <v>5</v>
      </c>
      <c r="B8" s="77" t="s">
        <v>54</v>
      </c>
      <c r="C8" s="231"/>
      <c r="D8" s="233"/>
      <c r="E8" s="283"/>
      <c r="F8" s="284"/>
      <c r="G8" s="19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230"/>
      <c r="D9" s="233"/>
      <c r="E9" s="283"/>
      <c r="F9" s="284"/>
      <c r="G9" s="19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50.25" customHeight="1">
      <c r="A10" s="6">
        <v>7</v>
      </c>
      <c r="B10" s="77" t="s">
        <v>10</v>
      </c>
      <c r="C10" s="230"/>
      <c r="D10" s="233"/>
      <c r="E10" s="283"/>
      <c r="F10" s="284"/>
      <c r="G10" s="19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101.25">
      <c r="A11" s="7">
        <v>8</v>
      </c>
      <c r="B11" s="77" t="s">
        <v>11</v>
      </c>
      <c r="C11" s="230"/>
      <c r="D11" s="233"/>
      <c r="E11" s="283"/>
      <c r="F11" s="284"/>
      <c r="G11" s="19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230"/>
      <c r="D12" s="233"/>
      <c r="E12" s="283"/>
      <c r="F12" s="284"/>
      <c r="G12" s="19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230"/>
      <c r="D13" s="233"/>
      <c r="E13" s="283"/>
      <c r="F13" s="284"/>
      <c r="G13" s="19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81">
      <c r="A14" s="6">
        <v>11</v>
      </c>
      <c r="B14" s="77" t="s">
        <v>16</v>
      </c>
      <c r="C14" s="230"/>
      <c r="D14" s="233"/>
      <c r="E14" s="283"/>
      <c r="F14" s="284"/>
      <c r="G14" s="19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230"/>
      <c r="D15" s="233"/>
      <c r="E15" s="283"/>
      <c r="F15" s="284"/>
      <c r="G15" s="19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230"/>
      <c r="D16" s="233"/>
      <c r="E16" s="283"/>
      <c r="F16" s="284"/>
      <c r="G16" s="19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230"/>
      <c r="D17" s="233"/>
      <c r="E17" s="283"/>
      <c r="F17" s="284"/>
      <c r="G17" s="19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230"/>
      <c r="D18" s="233"/>
      <c r="E18" s="283"/>
      <c r="F18" s="284"/>
      <c r="G18" s="19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5"/>
      <c r="D19" s="233"/>
      <c r="E19" s="283"/>
      <c r="F19" s="284"/>
      <c r="G19" s="19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21.5">
      <c r="A20" s="6">
        <v>17</v>
      </c>
      <c r="B20" s="77" t="s">
        <v>56</v>
      </c>
      <c r="C20" s="230"/>
      <c r="D20" s="233"/>
      <c r="E20" s="283"/>
      <c r="F20" s="284"/>
      <c r="G20" s="19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95.25" customHeight="1">
      <c r="A21" s="7">
        <v>18</v>
      </c>
      <c r="B21" s="77" t="s">
        <v>26</v>
      </c>
      <c r="C21" s="230"/>
      <c r="D21" s="233"/>
      <c r="E21" s="283"/>
      <c r="F21" s="285"/>
      <c r="G21" s="19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230"/>
      <c r="D22" s="233"/>
      <c r="E22" s="283"/>
      <c r="F22" s="284"/>
      <c r="G22" s="19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230"/>
      <c r="D23" s="233"/>
      <c r="E23" s="283"/>
      <c r="F23" s="284"/>
      <c r="G23" s="19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230"/>
      <c r="D24" s="233"/>
      <c r="E24" s="283"/>
      <c r="F24" s="284"/>
      <c r="G24" s="19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230"/>
      <c r="D25" s="233"/>
      <c r="E25" s="283"/>
      <c r="F25" s="284"/>
      <c r="G25" s="19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71.25" customHeight="1">
      <c r="A26" s="6">
        <v>23</v>
      </c>
      <c r="B26" s="77" t="s">
        <v>33</v>
      </c>
      <c r="C26" s="65"/>
      <c r="D26" s="233"/>
      <c r="E26" s="233"/>
      <c r="F26" s="233"/>
      <c r="G26" s="19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230"/>
      <c r="D27" s="233"/>
      <c r="E27" s="283"/>
      <c r="F27" s="284"/>
      <c r="G27" s="19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230"/>
      <c r="D28" s="233"/>
      <c r="E28" s="283"/>
      <c r="F28" s="284"/>
      <c r="G28" s="19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93" customHeight="1">
      <c r="A29" s="7">
        <v>26</v>
      </c>
      <c r="B29" s="77" t="s">
        <v>39</v>
      </c>
      <c r="C29" s="230"/>
      <c r="D29" s="233"/>
      <c r="E29" s="283"/>
      <c r="F29" s="284"/>
      <c r="G29" s="19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230"/>
      <c r="D30" s="233"/>
      <c r="E30" s="283"/>
      <c r="F30" s="284"/>
      <c r="G30" s="19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230"/>
      <c r="D31" s="233"/>
      <c r="E31" s="283"/>
      <c r="F31" s="284"/>
      <c r="G31" s="19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230"/>
      <c r="D32" s="233"/>
      <c r="E32" s="283"/>
      <c r="F32" s="284"/>
      <c r="G32" s="19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6" ht="107.25" customHeight="1">
      <c r="A33" s="7">
        <v>30</v>
      </c>
      <c r="B33" s="77" t="s">
        <v>46</v>
      </c>
      <c r="C33" s="65"/>
      <c r="D33" s="26" t="s">
        <v>57</v>
      </c>
      <c r="E33" s="23"/>
      <c r="F33" s="23"/>
      <c r="G33" s="19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6" ht="33.75">
      <c r="B34" s="61" t="s">
        <v>48</v>
      </c>
      <c r="C34" s="61"/>
      <c r="D34" s="26" t="s">
        <v>57</v>
      </c>
      <c r="E34" s="23"/>
      <c r="F34" s="23"/>
      <c r="G34" s="19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6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6" ht="71.25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6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8" spans="1:16">
      <c r="P48" s="1"/>
    </row>
    <row r="88" spans="16:16">
      <c r="P88" s="1"/>
    </row>
    <row r="127" spans="16:16">
      <c r="P127" s="1"/>
    </row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K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13"/>
      <c r="D3" s="13"/>
      <c r="E3" s="13"/>
      <c r="F3" s="13"/>
      <c r="G3" s="131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3"/>
      <c r="D4" s="13"/>
      <c r="E4" s="13"/>
      <c r="F4" s="13"/>
      <c r="G4" s="131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3"/>
      <c r="D5" s="13"/>
      <c r="E5" s="13"/>
      <c r="F5" s="13"/>
      <c r="G5" s="131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3"/>
      <c r="D6" s="13"/>
      <c r="E6" s="13"/>
      <c r="F6" s="13"/>
      <c r="G6" s="131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3"/>
      <c r="D7" s="13"/>
      <c r="E7" s="13"/>
      <c r="F7" s="13"/>
      <c r="G7" s="131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3"/>
      <c r="D8" s="13"/>
      <c r="E8" s="13"/>
      <c r="F8" s="13"/>
      <c r="G8" s="131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3"/>
      <c r="D9" s="13"/>
      <c r="E9" s="13"/>
      <c r="F9" s="13"/>
      <c r="G9" s="131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3"/>
      <c r="D10" s="13"/>
      <c r="E10" s="13"/>
      <c r="F10" s="13"/>
      <c r="G10" s="131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3"/>
      <c r="D11" s="13"/>
      <c r="E11" s="13"/>
      <c r="F11" s="13"/>
      <c r="G11" s="131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3"/>
      <c r="D12" s="13"/>
      <c r="E12" s="13"/>
      <c r="F12" s="13"/>
      <c r="G12" s="131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3"/>
      <c r="D13" s="13"/>
      <c r="E13" s="13"/>
      <c r="F13" s="13"/>
      <c r="G13" s="131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3"/>
      <c r="D14" s="13"/>
      <c r="E14" s="13"/>
      <c r="F14" s="13"/>
      <c r="G14" s="131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3"/>
      <c r="D15" s="13"/>
      <c r="E15" s="13"/>
      <c r="F15" s="13"/>
      <c r="G15" s="131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3"/>
      <c r="D16" s="13"/>
      <c r="E16" s="13"/>
      <c r="F16" s="13"/>
      <c r="G16" s="131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3"/>
      <c r="D17" s="13"/>
      <c r="E17" s="13"/>
      <c r="F17" s="13"/>
      <c r="G17" s="131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3"/>
      <c r="D18" s="13"/>
      <c r="E18" s="13"/>
      <c r="F18" s="13"/>
      <c r="G18" s="131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3"/>
      <c r="D19" s="13"/>
      <c r="E19" s="13"/>
      <c r="F19" s="13"/>
      <c r="G19" s="131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3"/>
      <c r="D20" s="13"/>
      <c r="E20" s="13"/>
      <c r="F20" s="13"/>
      <c r="G20" s="131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3"/>
      <c r="D21" s="13"/>
      <c r="E21" s="13"/>
      <c r="F21" s="13"/>
      <c r="G21" s="131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3"/>
      <c r="D22" s="13"/>
      <c r="E22" s="13"/>
      <c r="F22" s="13"/>
      <c r="G22" s="131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3"/>
      <c r="D23" s="13"/>
      <c r="E23" s="13"/>
      <c r="F23" s="13"/>
      <c r="G23" s="131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3"/>
      <c r="D24" s="13"/>
      <c r="E24" s="13"/>
      <c r="F24" s="13"/>
      <c r="G24" s="131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3"/>
      <c r="D25" s="13"/>
      <c r="E25" s="13"/>
      <c r="F25" s="13"/>
      <c r="G25" s="131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3"/>
      <c r="D26" s="13"/>
      <c r="E26" s="13"/>
      <c r="F26" s="13"/>
      <c r="G26" s="131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3"/>
      <c r="D27" s="13"/>
      <c r="E27" s="13"/>
      <c r="F27" s="13"/>
      <c r="G27" s="131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3"/>
      <c r="D28" s="13"/>
      <c r="E28" s="13"/>
      <c r="F28" s="13"/>
      <c r="G28" s="131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3"/>
      <c r="D29" s="13"/>
      <c r="E29" s="13"/>
      <c r="F29" s="13"/>
      <c r="G29" s="131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3"/>
      <c r="D30" s="13"/>
      <c r="E30" s="13"/>
      <c r="F30" s="13"/>
      <c r="G30" s="131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3"/>
      <c r="D31" s="13"/>
      <c r="E31" s="13"/>
      <c r="F31" s="13"/>
      <c r="G31" s="131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3"/>
      <c r="D32" s="13"/>
      <c r="E32" s="13"/>
      <c r="F32" s="13"/>
      <c r="G32" s="131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31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31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J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156"/>
      <c r="F3" s="158"/>
      <c r="G3" s="195">
        <f>(D3+C3)/2</f>
        <v>0</v>
      </c>
      <c r="H3" s="99">
        <f t="shared" ref="H3:H8" si="0"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95">
        <f>(D4+C4)/2</f>
        <v>0</v>
      </c>
      <c r="H4" s="99">
        <f t="shared" si="0"/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4"/>
      <c r="D5" s="14"/>
      <c r="E5" s="14"/>
      <c r="F5" s="14"/>
      <c r="G5" s="195">
        <f t="shared" ref="G5:G8" si="1">(D5+C5)/2</f>
        <v>0</v>
      </c>
      <c r="H5" s="100">
        <f t="shared" si="0"/>
        <v>0</v>
      </c>
      <c r="I5" s="59">
        <f t="shared" ref="I5:I26" si="2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4"/>
      <c r="D6" s="14"/>
      <c r="E6" s="14"/>
      <c r="F6" s="14"/>
      <c r="G6" s="195">
        <f t="shared" si="1"/>
        <v>0</v>
      </c>
      <c r="H6" s="100">
        <f t="shared" si="0"/>
        <v>0</v>
      </c>
      <c r="I6" s="59">
        <f t="shared" si="2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4"/>
      <c r="D7" s="14"/>
      <c r="E7" s="14"/>
      <c r="F7" s="14"/>
      <c r="G7" s="195">
        <f t="shared" si="1"/>
        <v>0</v>
      </c>
      <c r="H7" s="100">
        <f t="shared" si="0"/>
        <v>0</v>
      </c>
      <c r="I7" s="59">
        <f t="shared" si="2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4"/>
      <c r="D8" s="14"/>
      <c r="E8" s="14"/>
      <c r="F8" s="14"/>
      <c r="G8" s="195">
        <f t="shared" si="1"/>
        <v>0</v>
      </c>
      <c r="H8" s="100">
        <f t="shared" si="0"/>
        <v>0</v>
      </c>
      <c r="I8" s="59">
        <f t="shared" si="2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4"/>
      <c r="D9" s="14"/>
      <c r="E9" s="14"/>
      <c r="F9" s="14"/>
      <c r="G9" s="195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4"/>
      <c r="D10" s="14"/>
      <c r="E10" s="14"/>
      <c r="F10" s="14"/>
      <c r="G10" s="195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4"/>
      <c r="D11" s="14"/>
      <c r="E11" s="14"/>
      <c r="F11" s="14"/>
      <c r="G11" s="195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4"/>
      <c r="D12" s="14"/>
      <c r="E12" s="14"/>
      <c r="F12" s="14"/>
      <c r="G12" s="195">
        <f>(D12+C12)/2</f>
        <v>0</v>
      </c>
      <c r="H12" s="100">
        <f>(F12+E12)/2</f>
        <v>0</v>
      </c>
      <c r="I12" s="59">
        <f t="shared" si="2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4"/>
      <c r="D13" s="14"/>
      <c r="E13" s="14"/>
      <c r="F13" s="14"/>
      <c r="G13" s="195">
        <f t="shared" ref="G13:G16" si="3">(D13+C13)</f>
        <v>0</v>
      </c>
      <c r="H13" s="100">
        <f>(F13+E13)</f>
        <v>0</v>
      </c>
      <c r="I13" s="59">
        <f t="shared" si="2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4"/>
      <c r="D14" s="14"/>
      <c r="E14" s="14"/>
      <c r="F14" s="14"/>
      <c r="G14" s="195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4"/>
      <c r="D15" s="14"/>
      <c r="E15" s="14"/>
      <c r="F15" s="14"/>
      <c r="G15" s="195">
        <f t="shared" si="3"/>
        <v>0</v>
      </c>
      <c r="H15" s="100">
        <f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4"/>
      <c r="D16" s="14"/>
      <c r="E16" s="14"/>
      <c r="F16" s="14"/>
      <c r="G16" s="195">
        <f t="shared" si="3"/>
        <v>0</v>
      </c>
      <c r="H16" s="100">
        <f>(F16+E16)</f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4"/>
      <c r="D17" s="14"/>
      <c r="E17" s="14"/>
      <c r="F17" s="14"/>
      <c r="G17" s="195">
        <f>(D17+C17)/2</f>
        <v>0</v>
      </c>
      <c r="H17" s="100">
        <f t="shared" ref="H17:H26" si="4">(F17+E17)/2</f>
        <v>0</v>
      </c>
      <c r="I17" s="59">
        <f t="shared" si="2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4"/>
      <c r="D18" s="14"/>
      <c r="E18" s="14"/>
      <c r="F18" s="14"/>
      <c r="G18" s="195">
        <f t="shared" ref="G18:G26" si="5">(D18+C18)/2</f>
        <v>0</v>
      </c>
      <c r="H18" s="100">
        <f t="shared" si="4"/>
        <v>0</v>
      </c>
      <c r="I18" s="59">
        <f t="shared" si="2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4"/>
      <c r="D19" s="14"/>
      <c r="E19" s="14"/>
      <c r="F19" s="14"/>
      <c r="G19" s="195">
        <f t="shared" si="5"/>
        <v>0</v>
      </c>
      <c r="H19" s="100">
        <f t="shared" si="4"/>
        <v>0</v>
      </c>
      <c r="I19" s="59">
        <f t="shared" si="2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4"/>
      <c r="D20" s="14"/>
      <c r="E20" s="14"/>
      <c r="F20" s="14"/>
      <c r="G20" s="195">
        <f t="shared" si="5"/>
        <v>0</v>
      </c>
      <c r="H20" s="100">
        <f t="shared" si="4"/>
        <v>0</v>
      </c>
      <c r="I20" s="59">
        <f t="shared" si="2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4"/>
      <c r="D21" s="162"/>
      <c r="E21" s="14"/>
      <c r="F21" s="14"/>
      <c r="G21" s="195">
        <f t="shared" si="5"/>
        <v>0</v>
      </c>
      <c r="H21" s="100">
        <f t="shared" si="4"/>
        <v>0</v>
      </c>
      <c r="I21" s="59">
        <f t="shared" si="2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4"/>
      <c r="D22" s="162"/>
      <c r="E22" s="14"/>
      <c r="F22" s="14"/>
      <c r="G22" s="195">
        <f t="shared" si="5"/>
        <v>0</v>
      </c>
      <c r="H22" s="100">
        <f t="shared" si="4"/>
        <v>0</v>
      </c>
      <c r="I22" s="59">
        <f t="shared" si="2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4"/>
      <c r="D23" s="14"/>
      <c r="E23" s="14"/>
      <c r="F23" s="14"/>
      <c r="G23" s="195">
        <f t="shared" si="5"/>
        <v>0</v>
      </c>
      <c r="H23" s="100">
        <f t="shared" si="4"/>
        <v>0</v>
      </c>
      <c r="I23" s="59">
        <f t="shared" si="2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4"/>
      <c r="D24" s="14"/>
      <c r="E24" s="14"/>
      <c r="F24" s="14"/>
      <c r="G24" s="195">
        <f t="shared" si="5"/>
        <v>0</v>
      </c>
      <c r="H24" s="100">
        <f t="shared" si="4"/>
        <v>0</v>
      </c>
      <c r="I24" s="59">
        <f t="shared" si="2"/>
        <v>0</v>
      </c>
      <c r="J24" s="145" t="s">
        <v>30</v>
      </c>
      <c r="K24" s="223"/>
      <c r="L24" s="85"/>
      <c r="M24" s="85"/>
      <c r="N24" s="92"/>
      <c r="O24" s="91">
        <f t="shared" ref="O24:O25" si="6">H24*100</f>
        <v>0</v>
      </c>
      <c r="P24" s="95"/>
      <c r="Q24" s="95"/>
    </row>
    <row r="25" spans="1:17" ht="81">
      <c r="A25" s="7">
        <v>22</v>
      </c>
      <c r="B25" s="77" t="s">
        <v>32</v>
      </c>
      <c r="C25" s="14"/>
      <c r="D25" s="14"/>
      <c r="E25" s="14"/>
      <c r="F25" s="14"/>
      <c r="G25" s="195">
        <f t="shared" si="5"/>
        <v>0</v>
      </c>
      <c r="H25" s="100">
        <f t="shared" si="4"/>
        <v>0</v>
      </c>
      <c r="I25" s="59">
        <f t="shared" si="2"/>
        <v>0</v>
      </c>
      <c r="J25" s="145" t="s">
        <v>30</v>
      </c>
      <c r="K25" s="223" t="s">
        <v>30</v>
      </c>
      <c r="L25" s="85">
        <f t="shared" ref="L25" si="7">D25*100</f>
        <v>0</v>
      </c>
      <c r="M25" s="92"/>
      <c r="N25" s="92"/>
      <c r="O25" s="91">
        <f t="shared" si="6"/>
        <v>0</v>
      </c>
      <c r="P25" s="95"/>
      <c r="Q25" s="95"/>
    </row>
    <row r="26" spans="1:17" ht="40.5">
      <c r="A26" s="6">
        <v>23</v>
      </c>
      <c r="B26" s="77" t="s">
        <v>33</v>
      </c>
      <c r="C26" s="14"/>
      <c r="D26" s="14"/>
      <c r="E26" s="14"/>
      <c r="F26" s="14"/>
      <c r="G26" s="195">
        <f t="shared" si="5"/>
        <v>0</v>
      </c>
      <c r="H26" s="100">
        <f t="shared" si="4"/>
        <v>0</v>
      </c>
      <c r="I26" s="59">
        <f t="shared" si="2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4"/>
      <c r="D27" s="14"/>
      <c r="E27" s="14"/>
      <c r="F27" s="14"/>
      <c r="G27" s="195">
        <f>(D27+C27)</f>
        <v>0</v>
      </c>
      <c r="H27" s="100">
        <f t="shared" ref="H27:H32" si="8"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4"/>
      <c r="D28" s="14"/>
      <c r="E28" s="14"/>
      <c r="F28" s="14"/>
      <c r="G28" s="195">
        <f>(D28+C28)</f>
        <v>0</v>
      </c>
      <c r="H28" s="100">
        <f t="shared" si="8"/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4"/>
      <c r="D29" s="14"/>
      <c r="E29" s="14"/>
      <c r="F29" s="14"/>
      <c r="G29" s="195">
        <f t="shared" ref="G29:G34" si="10">(D29+C29)</f>
        <v>0</v>
      </c>
      <c r="H29" s="100">
        <f t="shared" si="8"/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4"/>
      <c r="D30" s="14"/>
      <c r="E30" s="14"/>
      <c r="F30" s="14"/>
      <c r="G30" s="195">
        <f t="shared" si="10"/>
        <v>0</v>
      </c>
      <c r="H30" s="100">
        <f t="shared" si="8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4"/>
      <c r="D31" s="14"/>
      <c r="E31" s="14"/>
      <c r="F31" s="14"/>
      <c r="G31" s="195">
        <f t="shared" si="10"/>
        <v>0</v>
      </c>
      <c r="H31" s="100">
        <f t="shared" si="8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4"/>
      <c r="D32" s="14"/>
      <c r="E32" s="14"/>
      <c r="F32" s="14"/>
      <c r="G32" s="195">
        <f t="shared" si="10"/>
        <v>0</v>
      </c>
      <c r="H32" s="100">
        <f t="shared" si="8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162">
        <v>0</v>
      </c>
      <c r="G33" s="195" t="e">
        <f t="shared" si="10"/>
        <v>#VALUE!</v>
      </c>
      <c r="H33" s="100">
        <f t="shared" ref="H33:H34" si="11">(F33+E33)</f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95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7"/>
      <c r="D3" s="67"/>
      <c r="E3" s="304"/>
      <c r="F3" s="304"/>
      <c r="G3" s="196">
        <f>(D3+C3)/2</f>
        <v>0</v>
      </c>
      <c r="H3" s="123">
        <f t="shared" ref="H3:H8" si="0"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58"/>
      <c r="D4" s="67"/>
      <c r="E4" s="305"/>
      <c r="F4" s="304"/>
      <c r="G4" s="196">
        <f>(D4+C4)/2</f>
        <v>0</v>
      </c>
      <c r="H4" s="123">
        <f t="shared" si="0"/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59"/>
      <c r="D5" s="41"/>
      <c r="E5" s="306"/>
      <c r="F5" s="307"/>
      <c r="G5" s="196">
        <f t="shared" ref="G5:G8" si="1">(D5+C5)/2</f>
        <v>0</v>
      </c>
      <c r="H5" s="124">
        <f t="shared" si="0"/>
        <v>0</v>
      </c>
      <c r="I5" s="59">
        <f t="shared" ref="I5:I25" si="2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59"/>
      <c r="D6" s="41"/>
      <c r="E6" s="306"/>
      <c r="F6" s="307"/>
      <c r="G6" s="196">
        <f t="shared" si="1"/>
        <v>0</v>
      </c>
      <c r="H6" s="124">
        <f t="shared" si="0"/>
        <v>0</v>
      </c>
      <c r="I6" s="59">
        <f t="shared" si="2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59"/>
      <c r="D7" s="41"/>
      <c r="E7" s="306"/>
      <c r="F7" s="307"/>
      <c r="G7" s="196">
        <f t="shared" si="1"/>
        <v>0</v>
      </c>
      <c r="H7" s="124">
        <f t="shared" si="0"/>
        <v>0</v>
      </c>
      <c r="I7" s="59">
        <f t="shared" si="2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59"/>
      <c r="D8" s="41"/>
      <c r="E8" s="306"/>
      <c r="F8" s="307"/>
      <c r="G8" s="196">
        <f t="shared" si="1"/>
        <v>0</v>
      </c>
      <c r="H8" s="124">
        <f t="shared" si="0"/>
        <v>0</v>
      </c>
      <c r="I8" s="59">
        <f t="shared" si="2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59"/>
      <c r="D9" s="41"/>
      <c r="E9" s="306"/>
      <c r="F9" s="307"/>
      <c r="G9" s="196">
        <f>(D9+C9)</f>
        <v>0</v>
      </c>
      <c r="H9" s="124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59"/>
      <c r="D10" s="41"/>
      <c r="E10" s="306"/>
      <c r="F10" s="307"/>
      <c r="G10" s="196">
        <f>(D10+C10)</f>
        <v>0</v>
      </c>
      <c r="H10" s="124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59"/>
      <c r="D11" s="41"/>
      <c r="E11" s="306"/>
      <c r="F11" s="307"/>
      <c r="G11" s="196">
        <f>(D11+C11)</f>
        <v>0</v>
      </c>
      <c r="H11" s="124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59"/>
      <c r="D12" s="41"/>
      <c r="E12" s="306"/>
      <c r="F12" s="307"/>
      <c r="G12" s="196">
        <f>(D12+C12)/2</f>
        <v>0</v>
      </c>
      <c r="H12" s="124">
        <f>(F12+E12)/2</f>
        <v>0</v>
      </c>
      <c r="I12" s="59">
        <f t="shared" si="2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59"/>
      <c r="D13" s="41"/>
      <c r="E13" s="306"/>
      <c r="F13" s="307"/>
      <c r="G13" s="196">
        <f t="shared" ref="G13:G16" si="3">(D13+C13)</f>
        <v>0</v>
      </c>
      <c r="H13" s="124">
        <f>(F13+E13)</f>
        <v>0</v>
      </c>
      <c r="I13" s="59">
        <f t="shared" si="2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59"/>
      <c r="D14" s="41"/>
      <c r="E14" s="306"/>
      <c r="F14" s="307"/>
      <c r="G14" s="196">
        <f t="shared" si="3"/>
        <v>0</v>
      </c>
      <c r="H14" s="124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59"/>
      <c r="D15" s="41"/>
      <c r="E15" s="306"/>
      <c r="F15" s="307"/>
      <c r="G15" s="196">
        <f t="shared" si="3"/>
        <v>0</v>
      </c>
      <c r="H15" s="124">
        <f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59"/>
      <c r="D16" s="41"/>
      <c r="E16" s="306"/>
      <c r="F16" s="307"/>
      <c r="G16" s="196">
        <f t="shared" si="3"/>
        <v>0</v>
      </c>
      <c r="H16" s="124">
        <f>(F16+E16)</f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59"/>
      <c r="D17" s="41"/>
      <c r="E17" s="306"/>
      <c r="F17" s="307"/>
      <c r="G17" s="196">
        <f>(D17+C17)/2</f>
        <v>0</v>
      </c>
      <c r="H17" s="124">
        <f t="shared" ref="H17:H26" si="4">(F17+E17)/2</f>
        <v>0</v>
      </c>
      <c r="I17" s="59">
        <f t="shared" si="2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59"/>
      <c r="D18" s="41"/>
      <c r="E18" s="306"/>
      <c r="F18" s="307"/>
      <c r="G18" s="196">
        <f t="shared" ref="G18:G26" si="5">(D18+C18)/2</f>
        <v>0</v>
      </c>
      <c r="H18" s="124">
        <f t="shared" si="4"/>
        <v>0</v>
      </c>
      <c r="I18" s="59">
        <f t="shared" si="2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59"/>
      <c r="D19" s="41"/>
      <c r="E19" s="306"/>
      <c r="F19" s="307"/>
      <c r="G19" s="196">
        <f t="shared" si="5"/>
        <v>0</v>
      </c>
      <c r="H19" s="124">
        <f t="shared" si="4"/>
        <v>0</v>
      </c>
      <c r="I19" s="59">
        <f t="shared" si="2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59"/>
      <c r="D20" s="41"/>
      <c r="E20" s="306"/>
      <c r="F20" s="307"/>
      <c r="G20" s="196">
        <f t="shared" si="5"/>
        <v>0</v>
      </c>
      <c r="H20" s="124">
        <f t="shared" si="4"/>
        <v>0</v>
      </c>
      <c r="I20" s="59">
        <f t="shared" si="2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59"/>
      <c r="D21" s="41"/>
      <c r="E21" s="306"/>
      <c r="F21" s="307"/>
      <c r="G21" s="196">
        <f t="shared" si="5"/>
        <v>0</v>
      </c>
      <c r="H21" s="124">
        <f t="shared" si="4"/>
        <v>0</v>
      </c>
      <c r="I21" s="59">
        <f t="shared" si="2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59"/>
      <c r="D22" s="41"/>
      <c r="E22" s="306"/>
      <c r="F22" s="307"/>
      <c r="G22" s="196">
        <f t="shared" si="5"/>
        <v>0</v>
      </c>
      <c r="H22" s="124">
        <f t="shared" si="4"/>
        <v>0</v>
      </c>
      <c r="I22" s="59">
        <f t="shared" si="2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59"/>
      <c r="D23" s="41"/>
      <c r="E23" s="306"/>
      <c r="F23" s="307"/>
      <c r="G23" s="196">
        <f t="shared" si="5"/>
        <v>0</v>
      </c>
      <c r="H23" s="124">
        <f t="shared" si="4"/>
        <v>0</v>
      </c>
      <c r="I23" s="59">
        <f t="shared" si="2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59"/>
      <c r="D24" s="41"/>
      <c r="E24" s="306"/>
      <c r="F24" s="307"/>
      <c r="G24" s="196">
        <f t="shared" si="5"/>
        <v>0</v>
      </c>
      <c r="H24" s="124">
        <f t="shared" si="4"/>
        <v>0</v>
      </c>
      <c r="I24" s="59">
        <f t="shared" si="2"/>
        <v>0</v>
      </c>
      <c r="J24" s="145" t="s">
        <v>30</v>
      </c>
      <c r="K24" s="223"/>
      <c r="L24" s="85"/>
      <c r="M24" s="85"/>
      <c r="N24" s="92"/>
      <c r="O24" s="91">
        <f t="shared" ref="O24:O25" si="6">H24*100</f>
        <v>0</v>
      </c>
      <c r="P24" s="95"/>
      <c r="Q24" s="95"/>
    </row>
    <row r="25" spans="1:17" ht="81">
      <c r="A25" s="7">
        <v>22</v>
      </c>
      <c r="B25" s="77" t="s">
        <v>32</v>
      </c>
      <c r="C25" s="159"/>
      <c r="D25" s="41"/>
      <c r="E25" s="306"/>
      <c r="F25" s="307"/>
      <c r="G25" s="196">
        <f t="shared" si="5"/>
        <v>0</v>
      </c>
      <c r="H25" s="124">
        <f t="shared" si="4"/>
        <v>0</v>
      </c>
      <c r="I25" s="59">
        <f t="shared" si="2"/>
        <v>0</v>
      </c>
      <c r="J25" s="145" t="s">
        <v>30</v>
      </c>
      <c r="K25" s="223" t="s">
        <v>30</v>
      </c>
      <c r="L25" s="85">
        <f t="shared" ref="L25" si="7">D25*100</f>
        <v>0</v>
      </c>
      <c r="M25" s="92"/>
      <c r="N25" s="92"/>
      <c r="O25" s="91">
        <f t="shared" si="6"/>
        <v>0</v>
      </c>
      <c r="P25" s="95"/>
      <c r="Q25" s="95"/>
    </row>
    <row r="26" spans="1:17" ht="40.5">
      <c r="A26" s="6">
        <v>23</v>
      </c>
      <c r="B26" s="77" t="s">
        <v>33</v>
      </c>
      <c r="C26" s="242"/>
      <c r="D26" s="242"/>
      <c r="E26" s="308"/>
      <c r="F26" s="308"/>
      <c r="G26" s="196">
        <f t="shared" si="5"/>
        <v>0</v>
      </c>
      <c r="H26" s="124">
        <f t="shared" si="4"/>
        <v>0</v>
      </c>
      <c r="I26" s="242">
        <v>81.67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59"/>
      <c r="D27" s="41"/>
      <c r="E27" s="306"/>
      <c r="F27" s="307"/>
      <c r="G27" s="196">
        <f>(D27+C27)</f>
        <v>0</v>
      </c>
      <c r="H27" s="124">
        <f t="shared" ref="H27:H34" si="8"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59"/>
      <c r="D28" s="41"/>
      <c r="E28" s="306"/>
      <c r="F28" s="307"/>
      <c r="G28" s="196">
        <f>(D28+C28)</f>
        <v>0</v>
      </c>
      <c r="H28" s="124">
        <f t="shared" si="8"/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59"/>
      <c r="D29" s="41"/>
      <c r="E29" s="306"/>
      <c r="F29" s="307"/>
      <c r="G29" s="196">
        <f t="shared" ref="G29:G34" si="10">(D29+C29)</f>
        <v>0</v>
      </c>
      <c r="H29" s="124">
        <f t="shared" si="8"/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59"/>
      <c r="D30" s="41"/>
      <c r="E30" s="306"/>
      <c r="F30" s="307"/>
      <c r="G30" s="196">
        <f t="shared" si="10"/>
        <v>0</v>
      </c>
      <c r="H30" s="124">
        <f t="shared" si="8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59"/>
      <c r="D31" s="41"/>
      <c r="E31" s="306"/>
      <c r="F31" s="307"/>
      <c r="G31" s="196">
        <f t="shared" si="10"/>
        <v>0</v>
      </c>
      <c r="H31" s="124">
        <f t="shared" si="8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59"/>
      <c r="D32" s="41"/>
      <c r="E32" s="306"/>
      <c r="F32" s="307"/>
      <c r="G32" s="196">
        <f t="shared" si="10"/>
        <v>0</v>
      </c>
      <c r="H32" s="124">
        <f t="shared" si="8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7"/>
      <c r="D33" s="42" t="s">
        <v>57</v>
      </c>
      <c r="E33" s="43"/>
      <c r="F33" s="43"/>
      <c r="G33" s="196" t="e">
        <f t="shared" si="10"/>
        <v>#VALUE!</v>
      </c>
      <c r="H33" s="124">
        <f t="shared" si="8"/>
        <v>0</v>
      </c>
      <c r="I33" s="59" t="e">
        <f t="shared" si="9"/>
        <v>#VALUE!</v>
      </c>
      <c r="J33" s="142"/>
      <c r="O33" s="80">
        <v>35</v>
      </c>
    </row>
    <row r="34" spans="1:15" ht="19.5">
      <c r="B34" s="61" t="s">
        <v>48</v>
      </c>
      <c r="C34" s="61"/>
      <c r="D34" s="42" t="s">
        <v>57</v>
      </c>
      <c r="E34" s="43"/>
      <c r="F34" s="43"/>
      <c r="G34" s="196" t="e">
        <f t="shared" si="10"/>
        <v>#VALUE!</v>
      </c>
      <c r="H34" s="124">
        <f t="shared" si="8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E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121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121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22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22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22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22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22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22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22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22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3">(D13+C13)</f>
        <v>0</v>
      </c>
      <c r="H13" s="122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3"/>
        <v>0</v>
      </c>
      <c r="H14" s="122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22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22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22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4"/>
      <c r="D18" s="14"/>
      <c r="E18" s="14"/>
      <c r="F18" s="14"/>
      <c r="G18" s="187">
        <f t="shared" ref="G18:G26" si="5">(D18+C18)/2</f>
        <v>0</v>
      </c>
      <c r="H18" s="122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22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22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22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22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22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22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22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5"/>
        <v>0</v>
      </c>
      <c r="H26" s="122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22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22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22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22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22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22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13"/>
      <c r="D33" s="39" t="s">
        <v>57</v>
      </c>
      <c r="E33" s="40"/>
      <c r="F33" s="40"/>
      <c r="G33" s="187" t="e">
        <f t="shared" si="10"/>
        <v>#VALUE!</v>
      </c>
      <c r="H33" s="122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39" t="s">
        <v>57</v>
      </c>
      <c r="E34" s="40"/>
      <c r="F34" s="40"/>
      <c r="G34" s="187" t="e">
        <f t="shared" si="10"/>
        <v>#VALUE!</v>
      </c>
      <c r="H34" s="122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E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8"/>
      <c r="D3" s="68"/>
      <c r="E3" s="147"/>
      <c r="F3" s="147"/>
      <c r="G3" s="131">
        <f>(D3+C3)/2</f>
        <v>0</v>
      </c>
      <c r="H3" s="125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47"/>
      <c r="D4" s="147"/>
      <c r="E4" s="147"/>
      <c r="F4" s="147"/>
      <c r="G4" s="131">
        <f>(D4+C4)/2</f>
        <v>0</v>
      </c>
      <c r="H4" s="125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48"/>
      <c r="D5" s="148"/>
      <c r="E5" s="148"/>
      <c r="F5" s="148"/>
      <c r="G5" s="131">
        <f t="shared" ref="G5:G8" si="0">(D5+C5)/2</f>
        <v>0</v>
      </c>
      <c r="H5" s="126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48"/>
      <c r="D6" s="148"/>
      <c r="E6" s="148"/>
      <c r="F6" s="148"/>
      <c r="G6" s="131">
        <f t="shared" si="0"/>
        <v>0</v>
      </c>
      <c r="H6" s="126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48"/>
      <c r="D7" s="148"/>
      <c r="E7" s="148"/>
      <c r="F7" s="148"/>
      <c r="G7" s="131">
        <f t="shared" si="0"/>
        <v>0</v>
      </c>
      <c r="H7" s="126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48"/>
      <c r="D8" s="148"/>
      <c r="E8" s="148"/>
      <c r="F8" s="148"/>
      <c r="G8" s="131">
        <f t="shared" si="0"/>
        <v>0</v>
      </c>
      <c r="H8" s="126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48"/>
      <c r="D9" s="148"/>
      <c r="E9" s="148"/>
      <c r="F9" s="148"/>
      <c r="G9" s="131">
        <f>(D9+C9)</f>
        <v>0</v>
      </c>
      <c r="H9" s="126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48"/>
      <c r="D10" s="148"/>
      <c r="E10" s="148"/>
      <c r="F10" s="148"/>
      <c r="G10" s="131">
        <f>(D10+C10)</f>
        <v>0</v>
      </c>
      <c r="H10" s="126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48"/>
      <c r="D11" s="148"/>
      <c r="E11" s="148"/>
      <c r="F11" s="148"/>
      <c r="G11" s="131">
        <f>(D11+C11)</f>
        <v>0</v>
      </c>
      <c r="H11" s="126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48"/>
      <c r="D12" s="148"/>
      <c r="E12" s="148"/>
      <c r="F12" s="148"/>
      <c r="G12" s="131">
        <f>(D12+C12)/2</f>
        <v>0</v>
      </c>
      <c r="H12" s="126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48"/>
      <c r="D13" s="148"/>
      <c r="E13" s="148"/>
      <c r="F13" s="148"/>
      <c r="G13" s="131">
        <f t="shared" ref="G13:G16" si="3">(D13+C13)</f>
        <v>0</v>
      </c>
      <c r="H13" s="126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48"/>
      <c r="D14" s="148"/>
      <c r="E14" s="148"/>
      <c r="F14" s="148"/>
      <c r="G14" s="131">
        <f t="shared" si="3"/>
        <v>0</v>
      </c>
      <c r="H14" s="126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49"/>
      <c r="D15" s="149"/>
      <c r="E15" s="149"/>
      <c r="F15" s="149"/>
      <c r="G15" s="131">
        <f t="shared" si="3"/>
        <v>0</v>
      </c>
      <c r="H15" s="126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48"/>
      <c r="D16" s="148"/>
      <c r="E16" s="148"/>
      <c r="F16" s="148"/>
      <c r="G16" s="131">
        <f t="shared" si="3"/>
        <v>0</v>
      </c>
      <c r="H16" s="126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48"/>
      <c r="D17" s="148"/>
      <c r="E17" s="148"/>
      <c r="F17" s="148"/>
      <c r="G17" s="131">
        <f>(D17+C17)/2</f>
        <v>0</v>
      </c>
      <c r="H17" s="126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48"/>
      <c r="D18" s="148"/>
      <c r="E18" s="148"/>
      <c r="F18" s="148"/>
      <c r="G18" s="131">
        <f t="shared" ref="G18:G26" si="5">(D18+C18)/2</f>
        <v>0</v>
      </c>
      <c r="H18" s="126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48"/>
      <c r="D19" s="148"/>
      <c r="E19" s="148"/>
      <c r="F19" s="148"/>
      <c r="G19" s="131">
        <f t="shared" si="5"/>
        <v>0</v>
      </c>
      <c r="H19" s="126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48"/>
      <c r="D20" s="148"/>
      <c r="E20" s="148"/>
      <c r="F20" s="148"/>
      <c r="G20" s="131">
        <f t="shared" si="5"/>
        <v>0</v>
      </c>
      <c r="H20" s="126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48"/>
      <c r="D21" s="148"/>
      <c r="E21" s="148"/>
      <c r="F21" s="148"/>
      <c r="G21" s="131">
        <f t="shared" si="5"/>
        <v>0</v>
      </c>
      <c r="H21" s="126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48"/>
      <c r="D22" s="148"/>
      <c r="E22" s="148"/>
      <c r="F22" s="148"/>
      <c r="G22" s="131">
        <f t="shared" si="5"/>
        <v>0</v>
      </c>
      <c r="H22" s="126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48"/>
      <c r="D23" s="148"/>
      <c r="E23" s="148"/>
      <c r="F23" s="148"/>
      <c r="G23" s="131">
        <f t="shared" si="5"/>
        <v>0</v>
      </c>
      <c r="H23" s="126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48"/>
      <c r="D24" s="148"/>
      <c r="E24" s="148"/>
      <c r="F24" s="148"/>
      <c r="G24" s="131">
        <f t="shared" si="5"/>
        <v>0</v>
      </c>
      <c r="H24" s="126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48"/>
      <c r="D25" s="148"/>
      <c r="E25" s="148"/>
      <c r="F25" s="148"/>
      <c r="G25" s="131">
        <f t="shared" si="5"/>
        <v>0</v>
      </c>
      <c r="H25" s="126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237"/>
      <c r="D26" s="237"/>
      <c r="E26" s="269"/>
      <c r="F26" s="269"/>
      <c r="G26" s="131">
        <f t="shared" si="5"/>
        <v>0</v>
      </c>
      <c r="H26" s="126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48"/>
      <c r="D27" s="148"/>
      <c r="E27" s="148"/>
      <c r="F27" s="148"/>
      <c r="G27" s="131">
        <f>(D27+C27)</f>
        <v>0</v>
      </c>
      <c r="H27" s="126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48"/>
      <c r="D28" s="148"/>
      <c r="E28" s="148"/>
      <c r="F28" s="270"/>
      <c r="G28" s="131">
        <f>(D28+C28)</f>
        <v>0</v>
      </c>
      <c r="H28" s="126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48"/>
      <c r="D29" s="148"/>
      <c r="E29" s="148"/>
      <c r="F29" s="270"/>
      <c r="G29" s="131">
        <f t="shared" ref="G29:G34" si="10">(D29+C29)</f>
        <v>0</v>
      </c>
      <c r="H29" s="126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48"/>
      <c r="D30" s="148"/>
      <c r="E30" s="148"/>
      <c r="F30" s="270"/>
      <c r="G30" s="131">
        <f t="shared" si="10"/>
        <v>0</v>
      </c>
      <c r="H30" s="126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48"/>
      <c r="D31" s="148"/>
      <c r="E31" s="148"/>
      <c r="F31" s="270"/>
      <c r="G31" s="131">
        <f t="shared" si="10"/>
        <v>0</v>
      </c>
      <c r="H31" s="126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49"/>
      <c r="D32" s="149"/>
      <c r="E32" s="149"/>
      <c r="F32" s="270"/>
      <c r="G32" s="131">
        <f t="shared" si="10"/>
        <v>0</v>
      </c>
      <c r="H32" s="126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8"/>
      <c r="D33" s="44" t="s">
        <v>57</v>
      </c>
      <c r="E33" s="148"/>
      <c r="F33" s="45"/>
      <c r="G33" s="131" t="e">
        <f t="shared" si="10"/>
        <v>#VALUE!</v>
      </c>
      <c r="H33" s="126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44" t="s">
        <v>57</v>
      </c>
      <c r="E34" s="45"/>
      <c r="F34" s="45"/>
      <c r="G34" s="131" t="e">
        <f t="shared" si="10"/>
        <v>#VALUE!</v>
      </c>
      <c r="H34" s="126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D3" s="64"/>
      <c r="E3" s="13"/>
      <c r="F3" s="13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3"/>
      <c r="D4" s="13"/>
      <c r="E4" s="13"/>
      <c r="F4" s="13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3"/>
      <c r="D5" s="13"/>
      <c r="E5" s="13"/>
      <c r="F5" s="13"/>
      <c r="G5" s="187">
        <f>(D5+C5)/2</f>
        <v>0</v>
      </c>
      <c r="H5" s="100">
        <f>(F5+E5)/2</f>
        <v>0</v>
      </c>
      <c r="I5" s="59">
        <f t="shared" ref="I5:I26" si="0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3"/>
      <c r="D6" s="13"/>
      <c r="E6" s="13"/>
      <c r="F6" s="13"/>
      <c r="G6" s="187">
        <f t="shared" ref="G6:G8" si="1">(D6+C6)/2</f>
        <v>0</v>
      </c>
      <c r="H6" s="100">
        <f>(F6+E6)/2</f>
        <v>0</v>
      </c>
      <c r="I6" s="59">
        <f t="shared" si="0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3"/>
      <c r="D7" s="13"/>
      <c r="E7" s="13"/>
      <c r="F7" s="13"/>
      <c r="G7" s="187">
        <f t="shared" si="1"/>
        <v>0</v>
      </c>
      <c r="H7" s="100">
        <f t="shared" ref="H7:H8" si="2">(F7+E7)/2</f>
        <v>0</v>
      </c>
      <c r="I7" s="59">
        <f t="shared" si="0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3"/>
      <c r="D8" s="13"/>
      <c r="E8" s="13"/>
      <c r="F8" s="13"/>
      <c r="G8" s="187">
        <f t="shared" si="1"/>
        <v>0</v>
      </c>
      <c r="H8" s="100">
        <f t="shared" si="2"/>
        <v>0</v>
      </c>
      <c r="I8" s="59">
        <f t="shared" si="0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3"/>
      <c r="D9" s="13"/>
      <c r="E9" s="13"/>
      <c r="F9" s="13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3"/>
      <c r="D10" s="13"/>
      <c r="E10" s="13"/>
      <c r="F10" s="13"/>
      <c r="G10" s="187">
        <f t="shared" ref="G10:G16" si="3"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3"/>
      <c r="D11" s="13"/>
      <c r="E11" s="13"/>
      <c r="F11" s="13"/>
      <c r="G11" s="187">
        <f t="shared" si="3"/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3"/>
      <c r="D12" s="13"/>
      <c r="E12" s="13"/>
      <c r="F12" s="13"/>
      <c r="G12" s="187">
        <f t="shared" si="3"/>
        <v>0</v>
      </c>
      <c r="H12" s="100">
        <f>(F12+E12)/2</f>
        <v>0</v>
      </c>
      <c r="I12" s="59">
        <f t="shared" si="0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3"/>
      <c r="D13" s="13"/>
      <c r="E13" s="13"/>
      <c r="F13" s="13"/>
      <c r="G13" s="187">
        <f t="shared" si="3"/>
        <v>0</v>
      </c>
      <c r="H13" s="100">
        <f>(F13+E13)</f>
        <v>0</v>
      </c>
      <c r="I13" s="59">
        <f t="shared" si="0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3"/>
      <c r="D14" s="13"/>
      <c r="E14" s="13"/>
      <c r="F14" s="13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3"/>
      <c r="D15" s="13"/>
      <c r="E15" s="13"/>
      <c r="F15" s="13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3"/>
      <c r="D16" s="13"/>
      <c r="E16" s="13"/>
      <c r="F16" s="13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3"/>
      <c r="D17" s="13"/>
      <c r="E17" s="13"/>
      <c r="F17" s="13"/>
      <c r="G17" s="187">
        <f t="shared" ref="G17:G22" si="5">(D17+C17)/2</f>
        <v>0</v>
      </c>
      <c r="H17" s="100">
        <f>(F17+E17)/2</f>
        <v>0</v>
      </c>
      <c r="I17" s="59">
        <f t="shared" si="0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3"/>
      <c r="D18" s="13"/>
      <c r="E18" s="13"/>
      <c r="F18" s="13"/>
      <c r="G18" s="187">
        <f t="shared" si="5"/>
        <v>0</v>
      </c>
      <c r="H18" s="100">
        <f t="shared" ref="H18:H26" si="6">(F18+E18)/2</f>
        <v>0</v>
      </c>
      <c r="I18" s="59">
        <f t="shared" si="0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3"/>
      <c r="D19" s="13"/>
      <c r="E19" s="13"/>
      <c r="F19" s="13"/>
      <c r="G19" s="187">
        <f t="shared" si="5"/>
        <v>0</v>
      </c>
      <c r="H19" s="100">
        <f t="shared" si="6"/>
        <v>0</v>
      </c>
      <c r="I19" s="59">
        <f t="shared" si="0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3"/>
      <c r="D20" s="13"/>
      <c r="E20" s="13"/>
      <c r="F20" s="13"/>
      <c r="G20" s="187">
        <f t="shared" si="5"/>
        <v>0</v>
      </c>
      <c r="H20" s="100">
        <f t="shared" si="6"/>
        <v>0</v>
      </c>
      <c r="I20" s="59">
        <f t="shared" si="0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3"/>
      <c r="D21" s="13"/>
      <c r="E21" s="13"/>
      <c r="F21" s="13"/>
      <c r="G21" s="187">
        <f t="shared" si="5"/>
        <v>0</v>
      </c>
      <c r="H21" s="100">
        <f t="shared" si="6"/>
        <v>0</v>
      </c>
      <c r="I21" s="59">
        <f t="shared" si="0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3"/>
      <c r="D22" s="13"/>
      <c r="E22" s="13"/>
      <c r="F22" s="13"/>
      <c r="G22" s="187">
        <f t="shared" si="5"/>
        <v>0</v>
      </c>
      <c r="H22" s="100">
        <f t="shared" si="6"/>
        <v>0</v>
      </c>
      <c r="I22" s="59">
        <f t="shared" si="0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3"/>
      <c r="D23" s="13"/>
      <c r="E23" s="13"/>
      <c r="F23" s="13"/>
      <c r="G23" s="187">
        <f t="shared" ref="G23" si="7">(D23+C24)/2</f>
        <v>0</v>
      </c>
      <c r="H23" s="100">
        <f t="shared" si="6"/>
        <v>0</v>
      </c>
      <c r="I23" s="59">
        <f t="shared" si="0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3"/>
      <c r="D24" s="13"/>
      <c r="E24" s="13"/>
      <c r="F24" s="13"/>
      <c r="G24" s="187">
        <f>(D24+C24)/2</f>
        <v>0</v>
      </c>
      <c r="H24" s="100">
        <f t="shared" si="6"/>
        <v>0</v>
      </c>
      <c r="I24" s="59">
        <f t="shared" si="0"/>
        <v>0</v>
      </c>
      <c r="J24" s="145" t="s">
        <v>30</v>
      </c>
      <c r="K24" s="223"/>
      <c r="L24" s="85"/>
      <c r="M24" s="85"/>
      <c r="N24" s="92"/>
      <c r="O24" s="91">
        <f t="shared" ref="O24:O25" si="8">H24*100</f>
        <v>0</v>
      </c>
      <c r="P24" s="95"/>
      <c r="Q24" s="95"/>
    </row>
    <row r="25" spans="1:17" ht="81">
      <c r="A25" s="7">
        <v>22</v>
      </c>
      <c r="B25" s="77" t="s">
        <v>32</v>
      </c>
      <c r="C25" s="13"/>
      <c r="D25" s="13"/>
      <c r="E25" s="13"/>
      <c r="F25" s="13"/>
      <c r="G25" s="187">
        <f>(D25+C25)/2</f>
        <v>0</v>
      </c>
      <c r="H25" s="100">
        <f t="shared" si="6"/>
        <v>0</v>
      </c>
      <c r="I25" s="59">
        <f t="shared" si="0"/>
        <v>0</v>
      </c>
      <c r="J25" s="145" t="s">
        <v>30</v>
      </c>
      <c r="K25" s="223" t="s">
        <v>30</v>
      </c>
      <c r="L25" s="85">
        <f t="shared" ref="L25" si="9">D25*100</f>
        <v>0</v>
      </c>
      <c r="M25" s="92"/>
      <c r="N25" s="92"/>
      <c r="O25" s="91">
        <f t="shared" si="8"/>
        <v>0</v>
      </c>
      <c r="P25" s="95"/>
      <c r="Q25" s="95"/>
    </row>
    <row r="26" spans="1:17" ht="40.5">
      <c r="A26" s="6">
        <v>23</v>
      </c>
      <c r="B26" s="77" t="s">
        <v>33</v>
      </c>
      <c r="C26" s="13"/>
      <c r="D26" s="13"/>
      <c r="E26" s="13"/>
      <c r="F26" s="13"/>
      <c r="G26" s="187">
        <f>(D26+C26)/2</f>
        <v>0</v>
      </c>
      <c r="H26" s="100">
        <f t="shared" si="6"/>
        <v>0</v>
      </c>
      <c r="I26" s="59">
        <f t="shared" si="0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3"/>
      <c r="D27" s="13"/>
      <c r="E27" s="298"/>
      <c r="F27" s="298"/>
      <c r="G27" s="187">
        <f>(D27+C27)</f>
        <v>0</v>
      </c>
      <c r="H27" s="100">
        <f>(F27+E27)</f>
        <v>0</v>
      </c>
      <c r="I27" s="59">
        <f t="shared" ref="I27:I34" si="10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3"/>
      <c r="D28" s="13"/>
      <c r="E28" s="13"/>
      <c r="F28" s="13"/>
      <c r="G28" s="187">
        <f>(D28+C28)</f>
        <v>0</v>
      </c>
      <c r="H28" s="100">
        <f>(F28+E28)</f>
        <v>0</v>
      </c>
      <c r="I28" s="59">
        <f t="shared" si="10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3"/>
      <c r="D29" s="13"/>
      <c r="E29" s="13"/>
      <c r="F29" s="13"/>
      <c r="G29" s="187">
        <f>(D29+C29)</f>
        <v>0</v>
      </c>
      <c r="H29" s="100">
        <f t="shared" ref="H29:H34" si="11">(F29+E29)</f>
        <v>0</v>
      </c>
      <c r="I29" s="59">
        <f t="shared" si="10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3"/>
      <c r="D30" s="13"/>
      <c r="E30" s="13"/>
      <c r="F30" s="13"/>
      <c r="G30" s="187">
        <f t="shared" ref="G30:G34" si="12">(D30+C30)</f>
        <v>0</v>
      </c>
      <c r="H30" s="100">
        <f t="shared" si="11"/>
        <v>0</v>
      </c>
      <c r="I30" s="59">
        <f t="shared" si="10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3"/>
      <c r="D31" s="13"/>
      <c r="E31" s="13"/>
      <c r="F31" s="13"/>
      <c r="G31" s="187">
        <f t="shared" si="12"/>
        <v>0</v>
      </c>
      <c r="H31" s="100">
        <f t="shared" si="11"/>
        <v>0</v>
      </c>
      <c r="I31" s="59">
        <f t="shared" si="10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3"/>
      <c r="D32" s="13"/>
      <c r="E32" s="13"/>
      <c r="F32" s="13"/>
      <c r="G32" s="187">
        <f t="shared" si="12"/>
        <v>0</v>
      </c>
      <c r="H32" s="100">
        <f t="shared" si="11"/>
        <v>0</v>
      </c>
      <c r="I32" s="59">
        <f t="shared" si="10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13">
        <v>0</v>
      </c>
      <c r="F33" s="13">
        <v>0</v>
      </c>
      <c r="G33" s="187" t="e">
        <f>(D33+C33)</f>
        <v>#VALUE!</v>
      </c>
      <c r="H33" s="100">
        <f t="shared" si="11"/>
        <v>0</v>
      </c>
      <c r="I33" s="59" t="e">
        <f t="shared" si="10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13">
        <v>0</v>
      </c>
      <c r="F34" s="13">
        <v>0</v>
      </c>
      <c r="G34" s="187" t="e">
        <f t="shared" si="12"/>
        <v>#VALUE!</v>
      </c>
      <c r="H34" s="100">
        <f t="shared" si="11"/>
        <v>0</v>
      </c>
      <c r="I34" s="59" t="e">
        <f t="shared" si="10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3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13"/>
      <c r="D3" s="64"/>
      <c r="E3" s="64"/>
      <c r="F3" s="64"/>
      <c r="G3" s="187">
        <f>(D3+C3)/2</f>
        <v>0</v>
      </c>
      <c r="H3" s="107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3"/>
      <c r="D4" s="64"/>
      <c r="E4" s="64"/>
      <c r="F4" s="64"/>
      <c r="G4" s="187">
        <f>(D4+C4)/2</f>
        <v>0</v>
      </c>
      <c r="H4" s="107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 t="s">
        <v>50</v>
      </c>
      <c r="Q4" s="95" t="s">
        <v>50</v>
      </c>
    </row>
    <row r="5" spans="1:18" ht="24" customHeight="1">
      <c r="A5" s="7">
        <v>2</v>
      </c>
      <c r="B5" s="77" t="s">
        <v>4</v>
      </c>
      <c r="C5" s="13"/>
      <c r="D5" s="14"/>
      <c r="E5" s="14"/>
      <c r="F5" s="14"/>
      <c r="G5" s="187">
        <f t="shared" ref="G5:G8" si="0">(D5+C5)/2</f>
        <v>0</v>
      </c>
      <c r="H5" s="108">
        <f>F5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3"/>
      <c r="D6" s="14"/>
      <c r="E6" s="14"/>
      <c r="F6" s="14"/>
      <c r="G6" s="187">
        <f t="shared" si="0"/>
        <v>0</v>
      </c>
      <c r="H6" s="108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3"/>
      <c r="D7" s="14"/>
      <c r="E7" s="14"/>
      <c r="F7" s="14"/>
      <c r="G7" s="187">
        <f t="shared" si="0"/>
        <v>0</v>
      </c>
      <c r="H7" s="108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3"/>
      <c r="D8" s="14"/>
      <c r="E8" s="14"/>
      <c r="F8" s="14"/>
      <c r="G8" s="187">
        <f t="shared" si="0"/>
        <v>0</v>
      </c>
      <c r="H8" s="108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3"/>
      <c r="D9" s="14"/>
      <c r="E9" s="14"/>
      <c r="F9" s="14"/>
      <c r="G9" s="187">
        <f>(D9+C9)</f>
        <v>0</v>
      </c>
      <c r="H9" s="108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3"/>
      <c r="D10" s="14"/>
      <c r="E10" s="14"/>
      <c r="F10" s="14"/>
      <c r="G10" s="187">
        <f>(D10+C10)</f>
        <v>0</v>
      </c>
      <c r="H10" s="108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3"/>
      <c r="D11" s="14"/>
      <c r="E11" s="14"/>
      <c r="F11" s="14"/>
      <c r="G11" s="187">
        <f>(D11+C11)</f>
        <v>0</v>
      </c>
      <c r="H11" s="108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3"/>
      <c r="D12" s="14"/>
      <c r="E12" s="14"/>
      <c r="F12" s="14"/>
      <c r="G12" s="187">
        <f>(D12+C12)/2</f>
        <v>0</v>
      </c>
      <c r="H12" s="108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3"/>
      <c r="D13" s="14"/>
      <c r="E13" s="14"/>
      <c r="F13" s="14"/>
      <c r="G13" s="187">
        <f t="shared" ref="G13:G16" si="3">(D13+C13)</f>
        <v>0</v>
      </c>
      <c r="H13" s="108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3"/>
      <c r="D14" s="14"/>
      <c r="E14" s="14"/>
      <c r="F14" s="14"/>
      <c r="G14" s="187">
        <f t="shared" si="3"/>
        <v>0</v>
      </c>
      <c r="H14" s="108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3"/>
      <c r="D15" s="14"/>
      <c r="E15" s="14"/>
      <c r="F15" s="14"/>
      <c r="G15" s="187">
        <f t="shared" si="3"/>
        <v>0</v>
      </c>
      <c r="H15" s="108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3"/>
      <c r="D16" s="14"/>
      <c r="E16" s="14"/>
      <c r="F16" s="14"/>
      <c r="G16" s="187">
        <f t="shared" si="3"/>
        <v>0</v>
      </c>
      <c r="H16" s="108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3"/>
      <c r="D17" s="14"/>
      <c r="E17" s="14"/>
      <c r="F17" s="14"/>
      <c r="G17" s="187">
        <f>(D17+C17)/2</f>
        <v>0</v>
      </c>
      <c r="H17" s="108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3"/>
      <c r="D18" s="14"/>
      <c r="E18" s="14"/>
      <c r="F18" s="14"/>
      <c r="G18" s="187">
        <f t="shared" ref="G18:G26" si="5">(D18+C18)/2</f>
        <v>0</v>
      </c>
      <c r="H18" s="108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3"/>
      <c r="D19" s="14"/>
      <c r="E19" s="14"/>
      <c r="F19" s="14"/>
      <c r="G19" s="187">
        <f t="shared" si="5"/>
        <v>0</v>
      </c>
      <c r="H19" s="108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3"/>
      <c r="D20" s="14"/>
      <c r="E20" s="14"/>
      <c r="F20" s="14"/>
      <c r="G20" s="187">
        <f t="shared" si="5"/>
        <v>0</v>
      </c>
      <c r="H20" s="108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3"/>
      <c r="D21" s="14"/>
      <c r="E21" s="14"/>
      <c r="F21" s="14"/>
      <c r="G21" s="187">
        <f t="shared" si="5"/>
        <v>0</v>
      </c>
      <c r="H21" s="108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3"/>
      <c r="D22" s="14"/>
      <c r="E22" s="14"/>
      <c r="F22" s="14"/>
      <c r="G22" s="187">
        <f t="shared" si="5"/>
        <v>0</v>
      </c>
      <c r="H22" s="108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3"/>
      <c r="D23" s="14"/>
      <c r="E23" s="14"/>
      <c r="F23" s="14"/>
      <c r="G23" s="187">
        <f t="shared" si="5"/>
        <v>0</v>
      </c>
      <c r="H23" s="108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3"/>
      <c r="D24" s="14"/>
      <c r="E24" s="14"/>
      <c r="F24" s="14"/>
      <c r="G24" s="187">
        <f t="shared" si="5"/>
        <v>0</v>
      </c>
      <c r="H24" s="108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3"/>
      <c r="D25" s="14"/>
      <c r="E25" s="14"/>
      <c r="F25" s="14"/>
      <c r="G25" s="187">
        <f t="shared" si="5"/>
        <v>0</v>
      </c>
      <c r="H25" s="108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3"/>
      <c r="D26" s="14"/>
      <c r="E26" s="14"/>
      <c r="F26" s="14"/>
      <c r="G26" s="187">
        <f t="shared" si="5"/>
        <v>0</v>
      </c>
      <c r="H26" s="108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3"/>
      <c r="D27" s="14"/>
      <c r="E27" s="14"/>
      <c r="F27" s="14"/>
      <c r="G27" s="187">
        <f>(D27+C27)</f>
        <v>0</v>
      </c>
      <c r="H27" s="108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3"/>
      <c r="D28" s="14"/>
      <c r="E28" s="14"/>
      <c r="F28" s="14"/>
      <c r="G28" s="187">
        <f>(D28+C28)</f>
        <v>0</v>
      </c>
      <c r="H28" s="108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3"/>
      <c r="D29" s="14"/>
      <c r="E29" s="14"/>
      <c r="F29" s="14"/>
      <c r="G29" s="187">
        <f t="shared" ref="G29:G34" si="10">(D29+C29)</f>
        <v>0</v>
      </c>
      <c r="H29" s="108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3"/>
      <c r="D30" s="14"/>
      <c r="E30" s="14"/>
      <c r="F30" s="14"/>
      <c r="G30" s="187">
        <f t="shared" si="10"/>
        <v>0</v>
      </c>
      <c r="H30" s="108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3"/>
      <c r="D31" s="14"/>
      <c r="E31" s="14"/>
      <c r="F31" s="14"/>
      <c r="G31" s="187">
        <f t="shared" si="10"/>
        <v>0</v>
      </c>
      <c r="H31" s="108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3"/>
      <c r="D32" s="14"/>
      <c r="E32" s="14"/>
      <c r="F32" s="14"/>
      <c r="G32" s="187">
        <f t="shared" si="10"/>
        <v>0</v>
      </c>
      <c r="H32" s="108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77"/>
      <c r="G33" s="187" t="e">
        <f t="shared" si="10"/>
        <v>#VALUE!</v>
      </c>
      <c r="H33" s="108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8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3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3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3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E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163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99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4"/>
      <c r="D5" s="14"/>
      <c r="E5" s="14"/>
      <c r="F5" s="100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4"/>
      <c r="D6" s="14"/>
      <c r="E6" s="14"/>
      <c r="F6" s="100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4"/>
      <c r="D7" s="14"/>
      <c r="E7" s="14"/>
      <c r="F7" s="100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4"/>
      <c r="D8" s="14"/>
      <c r="E8" s="14"/>
      <c r="F8" s="100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4"/>
      <c r="D9" s="14"/>
      <c r="E9" s="14"/>
      <c r="F9" s="100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4"/>
      <c r="D10" s="14"/>
      <c r="E10" s="14"/>
      <c r="F10" s="100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4"/>
      <c r="D11" s="14"/>
      <c r="E11" s="14"/>
      <c r="F11" s="100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4"/>
      <c r="D12" s="14"/>
      <c r="E12" s="14"/>
      <c r="F12" s="100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4"/>
      <c r="D13" s="14"/>
      <c r="E13" s="14"/>
      <c r="F13" s="100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4"/>
      <c r="D14" s="14"/>
      <c r="E14" s="14"/>
      <c r="F14" s="100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4"/>
      <c r="D15" s="14"/>
      <c r="E15" s="14"/>
      <c r="F15" s="100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4"/>
      <c r="D16" s="14"/>
      <c r="E16" s="14"/>
      <c r="F16" s="100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4"/>
      <c r="D17" s="14"/>
      <c r="E17" s="14"/>
      <c r="F17" s="100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4"/>
      <c r="D18" s="14"/>
      <c r="E18" s="14"/>
      <c r="F18" s="100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4"/>
      <c r="D19" s="14"/>
      <c r="E19" s="14"/>
      <c r="F19" s="100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4"/>
      <c r="D20" s="14"/>
      <c r="E20" s="14"/>
      <c r="F20" s="100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4"/>
      <c r="D21" s="14"/>
      <c r="E21" s="14"/>
      <c r="F21" s="100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4"/>
      <c r="D22" s="14"/>
      <c r="E22" s="14"/>
      <c r="F22" s="100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4"/>
      <c r="D23" s="14"/>
      <c r="E23" s="14"/>
      <c r="F23" s="100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4"/>
      <c r="D24" s="14"/>
      <c r="E24" s="14"/>
      <c r="F24" s="100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4"/>
      <c r="D25" s="14"/>
      <c r="E25" s="14"/>
      <c r="F25" s="100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4"/>
      <c r="D26" s="14"/>
      <c r="E26" s="14"/>
      <c r="F26" s="100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4"/>
      <c r="D27" s="14"/>
      <c r="E27" s="14"/>
      <c r="F27" s="100"/>
      <c r="G27" s="187">
        <f>(D27+C27)</f>
        <v>0</v>
      </c>
      <c r="H27" s="100">
        <f>(F27+E27)</f>
        <v>0</v>
      </c>
      <c r="I27" s="59">
        <f t="shared" ref="I27:I34" si="8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4"/>
      <c r="D28" s="14"/>
      <c r="E28" s="14"/>
      <c r="F28" s="100"/>
      <c r="G28" s="187">
        <f>(D28+C28)</f>
        <v>0</v>
      </c>
      <c r="H28" s="100">
        <f>(F28+E28)</f>
        <v>0</v>
      </c>
      <c r="I28" s="59">
        <f t="shared" si="8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4"/>
      <c r="D29" s="14"/>
      <c r="E29" s="14"/>
      <c r="F29" s="100"/>
      <c r="G29" s="187">
        <f t="shared" ref="G29:G34" si="9">(D29+C29)</f>
        <v>0</v>
      </c>
      <c r="H29" s="100">
        <f t="shared" ref="H29:H34" si="10">(F29+E29)</f>
        <v>0</v>
      </c>
      <c r="I29" s="59">
        <f t="shared" si="8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4"/>
      <c r="D30" s="14"/>
      <c r="E30" s="14"/>
      <c r="F30" s="100"/>
      <c r="G30" s="187">
        <f t="shared" si="9"/>
        <v>0</v>
      </c>
      <c r="H30" s="100">
        <f t="shared" si="10"/>
        <v>0</v>
      </c>
      <c r="I30" s="59">
        <f t="shared" si="8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4"/>
      <c r="D31" s="14"/>
      <c r="E31" s="14"/>
      <c r="F31" s="100"/>
      <c r="G31" s="187">
        <f t="shared" si="9"/>
        <v>0</v>
      </c>
      <c r="H31" s="100">
        <f t="shared" si="10"/>
        <v>0</v>
      </c>
      <c r="I31" s="59">
        <f t="shared" si="8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4"/>
      <c r="D32" s="14"/>
      <c r="E32" s="14"/>
      <c r="F32" s="100"/>
      <c r="G32" s="187">
        <f t="shared" si="9"/>
        <v>0</v>
      </c>
      <c r="H32" s="100">
        <f t="shared" si="10"/>
        <v>0</v>
      </c>
      <c r="I32" s="59">
        <f t="shared" si="8"/>
        <v>0</v>
      </c>
      <c r="J32" s="142"/>
    </row>
    <row r="33" spans="1:15" ht="107.25" customHeight="1">
      <c r="A33" s="12">
        <v>30</v>
      </c>
      <c r="B33" s="78" t="s">
        <v>46</v>
      </c>
      <c r="C33" s="163"/>
      <c r="D33" s="22" t="s">
        <v>57</v>
      </c>
      <c r="E33" s="23"/>
      <c r="F33" s="23"/>
      <c r="G33" s="187" t="e">
        <f t="shared" si="9"/>
        <v>#VALUE!</v>
      </c>
      <c r="H33" s="100">
        <f t="shared" si="10"/>
        <v>0</v>
      </c>
      <c r="I33" s="59" t="e">
        <f t="shared" si="8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9"/>
        <v>#VALUE!</v>
      </c>
      <c r="H34" s="100">
        <f t="shared" si="10"/>
        <v>0</v>
      </c>
      <c r="I34" s="59" t="e">
        <f t="shared" si="8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I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147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147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64"/>
      <c r="E5" s="148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64"/>
      <c r="E6" s="148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64"/>
      <c r="E7" s="148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64"/>
      <c r="E8" s="148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64"/>
      <c r="E9" s="148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64"/>
      <c r="E10" s="148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64"/>
      <c r="E11" s="148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64"/>
      <c r="E12" s="148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4"/>
      <c r="D13" s="64"/>
      <c r="E13" s="148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64"/>
      <c r="E14" s="148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64"/>
      <c r="E15" s="148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64"/>
      <c r="E16" s="148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4"/>
      <c r="D17" s="64"/>
      <c r="E17" s="148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4"/>
      <c r="D18" s="64"/>
      <c r="E18" s="148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64"/>
      <c r="E19" s="148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64"/>
      <c r="E20" s="148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64"/>
      <c r="E21" s="148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64"/>
      <c r="E22" s="148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64"/>
      <c r="E23" s="148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4"/>
      <c r="D24" s="64"/>
      <c r="E24" s="148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64"/>
      <c r="E25" s="148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64"/>
      <c r="E26" s="148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64"/>
      <c r="E27" s="148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64"/>
      <c r="E28" s="148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64"/>
      <c r="E29" s="148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64"/>
      <c r="E30" s="148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64"/>
      <c r="E31" s="148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64"/>
      <c r="E32" s="148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148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E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13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3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3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3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3"/>
      <c r="D7" s="14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3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3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3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3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3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3"/>
      <c r="D13" s="14"/>
      <c r="E13" s="14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3"/>
      <c r="D14" s="14"/>
      <c r="E14" s="14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3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3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3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3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3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3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3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3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3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3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3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3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3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3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3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3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3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286"/>
      <c r="G3" s="191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3"/>
      <c r="D4" s="64"/>
      <c r="E4" s="64"/>
      <c r="F4" s="286"/>
      <c r="G4" s="191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3"/>
      <c r="D5" s="14"/>
      <c r="E5" s="14"/>
      <c r="F5" s="287"/>
      <c r="G5" s="191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3"/>
      <c r="D6" s="14"/>
      <c r="E6" s="14"/>
      <c r="F6" s="287"/>
      <c r="G6" s="191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3"/>
      <c r="D7" s="14"/>
      <c r="E7" s="14"/>
      <c r="F7" s="287"/>
      <c r="G7" s="191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3"/>
      <c r="D8" s="14"/>
      <c r="E8" s="14"/>
      <c r="F8" s="287"/>
      <c r="G8" s="191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3"/>
      <c r="D9" s="14"/>
      <c r="E9" s="14"/>
      <c r="F9" s="287"/>
      <c r="G9" s="191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3"/>
      <c r="D10" s="14"/>
      <c r="E10" s="14"/>
      <c r="F10" s="287"/>
      <c r="G10" s="191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3"/>
      <c r="D11" s="14"/>
      <c r="E11" s="14"/>
      <c r="F11" s="287"/>
      <c r="G11" s="191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3"/>
      <c r="D12" s="14"/>
      <c r="E12" s="14"/>
      <c r="F12" s="287"/>
      <c r="G12" s="191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3"/>
      <c r="D13" s="14"/>
      <c r="E13" s="14"/>
      <c r="F13" s="287"/>
      <c r="G13" s="191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3"/>
      <c r="D14" s="14"/>
      <c r="E14" s="14"/>
      <c r="F14" s="287"/>
      <c r="G14" s="191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3"/>
      <c r="D15" s="14"/>
      <c r="E15" s="14"/>
      <c r="F15" s="287"/>
      <c r="G15" s="191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3"/>
      <c r="D16" s="14"/>
      <c r="E16" s="14"/>
      <c r="F16" s="287"/>
      <c r="G16" s="191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3"/>
      <c r="D17" s="14"/>
      <c r="E17" s="14"/>
      <c r="F17" s="287"/>
      <c r="G17" s="191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3"/>
      <c r="D18" s="14"/>
      <c r="E18" s="14"/>
      <c r="F18" s="287"/>
      <c r="G18" s="191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3"/>
      <c r="D19" s="14"/>
      <c r="E19" s="14"/>
      <c r="F19" s="287"/>
      <c r="G19" s="191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3"/>
      <c r="D20" s="14"/>
      <c r="E20" s="14"/>
      <c r="F20" s="287"/>
      <c r="G20" s="191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3"/>
      <c r="D21" s="14"/>
      <c r="E21" s="14"/>
      <c r="F21" s="287"/>
      <c r="G21" s="191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3"/>
      <c r="D22" s="14"/>
      <c r="E22" s="14"/>
      <c r="F22" s="287"/>
      <c r="G22" s="191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3"/>
      <c r="D23" s="14"/>
      <c r="E23" s="14"/>
      <c r="F23" s="287"/>
      <c r="G23" s="191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3"/>
      <c r="D24" s="14"/>
      <c r="E24" s="14"/>
      <c r="F24" s="287"/>
      <c r="G24" s="191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3"/>
      <c r="D25" s="14"/>
      <c r="E25" s="14"/>
      <c r="F25" s="287"/>
      <c r="G25" s="191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3"/>
      <c r="D26" s="14"/>
      <c r="E26" s="14"/>
      <c r="F26" s="287"/>
      <c r="G26" s="191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3"/>
      <c r="D27" s="14"/>
      <c r="E27" s="14"/>
      <c r="F27" s="287"/>
      <c r="G27" s="191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3"/>
      <c r="D28" s="14"/>
      <c r="E28" s="14"/>
      <c r="F28" s="287"/>
      <c r="G28" s="191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3"/>
      <c r="D29" s="14"/>
      <c r="E29" s="14"/>
      <c r="F29" s="287"/>
      <c r="G29" s="191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3"/>
      <c r="D30" s="14"/>
      <c r="E30" s="14"/>
      <c r="F30" s="287"/>
      <c r="G30" s="191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3"/>
      <c r="D31" s="14"/>
      <c r="E31" s="14"/>
      <c r="F31" s="287"/>
      <c r="G31" s="191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3"/>
      <c r="D32" s="14"/>
      <c r="E32" s="14"/>
      <c r="F32" s="287"/>
      <c r="G32" s="191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167" t="s">
        <v>47</v>
      </c>
      <c r="G33" s="191" t="e">
        <f t="shared" si="10"/>
        <v>#VALUE!</v>
      </c>
      <c r="H33" s="100" t="e">
        <f t="shared" si="11"/>
        <v>#VALUE!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91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5"/>
      <c r="D3" s="65"/>
      <c r="E3" s="164"/>
      <c r="F3" s="164"/>
      <c r="G3" s="195">
        <f>(D3+C3)/2</f>
        <v>0</v>
      </c>
      <c r="H3" s="11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5"/>
      <c r="D4" s="65"/>
      <c r="E4" s="164"/>
      <c r="F4" s="164"/>
      <c r="G4" s="195">
        <f>(D4+C4)/2</f>
        <v>0</v>
      </c>
      <c r="H4" s="11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5"/>
      <c r="D5" s="65"/>
      <c r="E5" s="162"/>
      <c r="F5" s="162"/>
      <c r="G5" s="195">
        <f t="shared" ref="G5:G8" si="0">(D5+C5)/2</f>
        <v>0</v>
      </c>
      <c r="H5" s="12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5"/>
      <c r="D6" s="65"/>
      <c r="E6" s="162"/>
      <c r="F6" s="162"/>
      <c r="G6" s="195">
        <f t="shared" si="0"/>
        <v>0</v>
      </c>
      <c r="H6" s="12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5"/>
      <c r="D7" s="65"/>
      <c r="E7" s="162"/>
      <c r="F7" s="162"/>
      <c r="G7" s="195">
        <f t="shared" si="0"/>
        <v>0</v>
      </c>
      <c r="H7" s="12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5"/>
      <c r="D8" s="65"/>
      <c r="E8" s="162"/>
      <c r="F8" s="162"/>
      <c r="G8" s="195">
        <f t="shared" si="0"/>
        <v>0</v>
      </c>
      <c r="H8" s="12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5"/>
      <c r="D9" s="65"/>
      <c r="E9" s="162"/>
      <c r="F9" s="162"/>
      <c r="G9" s="195">
        <f>(D9+C9)</f>
        <v>0</v>
      </c>
      <c r="H9" s="12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5"/>
      <c r="D10" s="65"/>
      <c r="E10" s="162"/>
      <c r="F10" s="162"/>
      <c r="G10" s="195">
        <f>(D10+C10)</f>
        <v>0</v>
      </c>
      <c r="H10" s="12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5"/>
      <c r="D11" s="65"/>
      <c r="E11" s="162"/>
      <c r="F11" s="162"/>
      <c r="G11" s="195">
        <f>(D11+C11)</f>
        <v>0</v>
      </c>
      <c r="H11" s="12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5"/>
      <c r="D12" s="65"/>
      <c r="E12" s="162"/>
      <c r="F12" s="162"/>
      <c r="G12" s="195">
        <f>(D12+C12)/2</f>
        <v>0</v>
      </c>
      <c r="H12" s="12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5"/>
      <c r="D13" s="65"/>
      <c r="E13" s="162"/>
      <c r="F13" s="162"/>
      <c r="G13" s="195">
        <f t="shared" ref="G13:G16" si="3">(D13+C13)</f>
        <v>0</v>
      </c>
      <c r="H13" s="12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5"/>
      <c r="D14" s="65"/>
      <c r="E14" s="162"/>
      <c r="F14" s="162"/>
      <c r="G14" s="195">
        <f t="shared" si="3"/>
        <v>0</v>
      </c>
      <c r="H14" s="12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5"/>
      <c r="D15" s="65"/>
      <c r="E15" s="165"/>
      <c r="F15" s="165"/>
      <c r="G15" s="195">
        <f t="shared" si="3"/>
        <v>0</v>
      </c>
      <c r="H15" s="12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5"/>
      <c r="D16" s="65"/>
      <c r="E16" s="162"/>
      <c r="F16" s="162"/>
      <c r="G16" s="195">
        <f t="shared" si="3"/>
        <v>0</v>
      </c>
      <c r="H16" s="12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5"/>
      <c r="D17" s="65"/>
      <c r="E17" s="162"/>
      <c r="F17" s="162"/>
      <c r="G17" s="195">
        <f>(D17+C17)/2</f>
        <v>0</v>
      </c>
      <c r="H17" s="12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5"/>
      <c r="D18" s="65"/>
      <c r="E18" s="162"/>
      <c r="F18" s="162"/>
      <c r="G18" s="195">
        <f t="shared" ref="G18:G26" si="5">(D18+C18)/2</f>
        <v>0</v>
      </c>
      <c r="H18" s="12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5"/>
      <c r="D19" s="65"/>
      <c r="E19" s="162"/>
      <c r="F19" s="162"/>
      <c r="G19" s="195">
        <f t="shared" si="5"/>
        <v>0</v>
      </c>
      <c r="H19" s="12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5"/>
      <c r="D20" s="65"/>
      <c r="E20" s="162"/>
      <c r="F20" s="162"/>
      <c r="G20" s="195">
        <f t="shared" si="5"/>
        <v>0</v>
      </c>
      <c r="H20" s="12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5"/>
      <c r="D21" s="65"/>
      <c r="E21" s="162"/>
      <c r="F21" s="162"/>
      <c r="G21" s="195">
        <f t="shared" si="5"/>
        <v>0</v>
      </c>
      <c r="H21" s="12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5"/>
      <c r="D22" s="65"/>
      <c r="E22" s="162"/>
      <c r="F22" s="162"/>
      <c r="G22" s="195">
        <f t="shared" si="5"/>
        <v>0</v>
      </c>
      <c r="H22" s="12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5"/>
      <c r="D23" s="65"/>
      <c r="E23" s="162"/>
      <c r="F23" s="162"/>
      <c r="G23" s="195">
        <f t="shared" si="5"/>
        <v>0</v>
      </c>
      <c r="H23" s="12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5"/>
      <c r="D24" s="65"/>
      <c r="E24" s="162"/>
      <c r="F24" s="162"/>
      <c r="G24" s="195">
        <f t="shared" si="5"/>
        <v>0</v>
      </c>
      <c r="H24" s="12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5"/>
      <c r="D25" s="65"/>
      <c r="E25" s="162"/>
      <c r="F25" s="162"/>
      <c r="G25" s="195">
        <f t="shared" si="5"/>
        <v>0</v>
      </c>
      <c r="H25" s="12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5"/>
      <c r="D26" s="65"/>
      <c r="E26" s="162"/>
      <c r="F26" s="162"/>
      <c r="G26" s="195">
        <f t="shared" si="5"/>
        <v>0</v>
      </c>
      <c r="H26" s="12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5"/>
      <c r="D27" s="65"/>
      <c r="E27" s="162"/>
      <c r="F27" s="162"/>
      <c r="G27" s="195">
        <f>(D27+C27)</f>
        <v>0</v>
      </c>
      <c r="H27" s="12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5"/>
      <c r="D28" s="65"/>
      <c r="E28" s="162"/>
      <c r="F28" s="162"/>
      <c r="G28" s="195">
        <f>(D28+C28)</f>
        <v>0</v>
      </c>
      <c r="H28" s="12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5"/>
      <c r="D29" s="65"/>
      <c r="E29" s="162"/>
      <c r="F29" s="162"/>
      <c r="G29" s="195">
        <f t="shared" ref="G29:G34" si="10">(D29+C29)</f>
        <v>0</v>
      </c>
      <c r="H29" s="12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5"/>
      <c r="D30" s="65"/>
      <c r="E30" s="162"/>
      <c r="F30" s="162"/>
      <c r="G30" s="195">
        <f t="shared" si="10"/>
        <v>0</v>
      </c>
      <c r="H30" s="12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5"/>
      <c r="D31" s="65"/>
      <c r="E31" s="162"/>
      <c r="F31" s="162"/>
      <c r="G31" s="195">
        <f t="shared" si="10"/>
        <v>0</v>
      </c>
      <c r="H31" s="12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5"/>
      <c r="D32" s="65"/>
      <c r="E32" s="162"/>
      <c r="F32" s="162"/>
      <c r="G32" s="195">
        <f t="shared" si="10"/>
        <v>0</v>
      </c>
      <c r="H32" s="12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5"/>
      <c r="D33" s="22" t="s">
        <v>57</v>
      </c>
      <c r="E33" s="148"/>
      <c r="F33" s="148"/>
      <c r="G33" s="195" t="e">
        <f t="shared" si="10"/>
        <v>#VALUE!</v>
      </c>
      <c r="H33" s="12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95" t="e">
        <f t="shared" si="10"/>
        <v>#VALUE!</v>
      </c>
      <c r="H34" s="12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5"/>
      <c r="D3" s="65"/>
      <c r="E3" s="312"/>
      <c r="F3" s="312"/>
      <c r="G3" s="194">
        <f>(D3+C3)/2</f>
        <v>0</v>
      </c>
      <c r="H3" s="11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5"/>
      <c r="D4" s="65"/>
      <c r="E4" s="312"/>
      <c r="F4" s="312"/>
      <c r="G4" s="194">
        <f>(D4+C4)/2</f>
        <v>0</v>
      </c>
      <c r="H4" s="11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5"/>
      <c r="D5" s="65"/>
      <c r="E5" s="312"/>
      <c r="F5" s="312"/>
      <c r="G5" s="194">
        <f t="shared" ref="G5:G8" si="0">(D5+C5)/2</f>
        <v>0</v>
      </c>
      <c r="H5" s="12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5"/>
      <c r="D6" s="65"/>
      <c r="E6" s="312"/>
      <c r="F6" s="312"/>
      <c r="G6" s="194">
        <f t="shared" si="0"/>
        <v>0</v>
      </c>
      <c r="H6" s="12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5"/>
      <c r="D7" s="65"/>
      <c r="E7" s="312"/>
      <c r="F7" s="312"/>
      <c r="G7" s="194">
        <f t="shared" si="0"/>
        <v>0</v>
      </c>
      <c r="H7" s="12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5"/>
      <c r="D8" s="65"/>
      <c r="E8" s="312"/>
      <c r="F8" s="312"/>
      <c r="G8" s="194">
        <f t="shared" si="0"/>
        <v>0</v>
      </c>
      <c r="H8" s="12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5"/>
      <c r="D9" s="65"/>
      <c r="E9" s="312"/>
      <c r="F9" s="312"/>
      <c r="G9" s="194">
        <f>(D9+C9)</f>
        <v>0</v>
      </c>
      <c r="H9" s="12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5"/>
      <c r="D10" s="65"/>
      <c r="E10" s="312"/>
      <c r="F10" s="312"/>
      <c r="G10" s="194">
        <f>(D10+C10)</f>
        <v>0</v>
      </c>
      <c r="H10" s="12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5"/>
      <c r="D11" s="65"/>
      <c r="E11" s="312"/>
      <c r="F11" s="312"/>
      <c r="G11" s="194">
        <f>(D11+C11)</f>
        <v>0</v>
      </c>
      <c r="H11" s="12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5"/>
      <c r="D12" s="65"/>
      <c r="E12" s="312"/>
      <c r="F12" s="312"/>
      <c r="G12" s="194">
        <f>(D12+C12)/2</f>
        <v>0</v>
      </c>
      <c r="H12" s="12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5"/>
      <c r="D13" s="65"/>
      <c r="E13" s="312"/>
      <c r="F13" s="312"/>
      <c r="G13" s="194">
        <f t="shared" ref="G13:G16" si="3">(D13+C13)</f>
        <v>0</v>
      </c>
      <c r="H13" s="12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5"/>
      <c r="D14" s="65"/>
      <c r="E14" s="312"/>
      <c r="F14" s="312"/>
      <c r="G14" s="194">
        <f t="shared" si="3"/>
        <v>0</v>
      </c>
      <c r="H14" s="12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5"/>
      <c r="D15" s="65"/>
      <c r="E15" s="312"/>
      <c r="F15" s="312"/>
      <c r="G15" s="194">
        <f t="shared" si="3"/>
        <v>0</v>
      </c>
      <c r="H15" s="12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5"/>
      <c r="D16" s="65"/>
      <c r="E16" s="312"/>
      <c r="F16" s="312"/>
      <c r="G16" s="194">
        <f t="shared" si="3"/>
        <v>0</v>
      </c>
      <c r="H16" s="12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5"/>
      <c r="D17" s="65"/>
      <c r="E17" s="312"/>
      <c r="F17" s="312"/>
      <c r="G17" s="194">
        <f>(D17+C17)/2</f>
        <v>0</v>
      </c>
      <c r="H17" s="12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5"/>
      <c r="D18" s="65"/>
      <c r="E18" s="312"/>
      <c r="F18" s="312"/>
      <c r="G18" s="194">
        <f t="shared" ref="G18:G26" si="5">(D18+C18)/2</f>
        <v>0</v>
      </c>
      <c r="H18" s="12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5"/>
      <c r="D19" s="65"/>
      <c r="E19" s="312"/>
      <c r="F19" s="312"/>
      <c r="G19" s="194">
        <f t="shared" si="5"/>
        <v>0</v>
      </c>
      <c r="H19" s="12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5"/>
      <c r="D20" s="65"/>
      <c r="E20" s="312"/>
      <c r="F20" s="312"/>
      <c r="G20" s="194">
        <f t="shared" si="5"/>
        <v>0</v>
      </c>
      <c r="H20" s="12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5"/>
      <c r="D21" s="65"/>
      <c r="E21" s="312"/>
      <c r="F21" s="312"/>
      <c r="G21" s="194">
        <f t="shared" si="5"/>
        <v>0</v>
      </c>
      <c r="H21" s="12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5"/>
      <c r="D22" s="65"/>
      <c r="E22" s="312"/>
      <c r="F22" s="312"/>
      <c r="G22" s="194">
        <f t="shared" si="5"/>
        <v>0</v>
      </c>
      <c r="H22" s="12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5"/>
      <c r="D23" s="65"/>
      <c r="E23" s="312"/>
      <c r="F23" s="312"/>
      <c r="G23" s="194">
        <f t="shared" si="5"/>
        <v>0</v>
      </c>
      <c r="H23" s="12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5"/>
      <c r="D24" s="65"/>
      <c r="E24" s="312"/>
      <c r="F24" s="312"/>
      <c r="G24" s="194">
        <f t="shared" si="5"/>
        <v>0</v>
      </c>
      <c r="H24" s="12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5"/>
      <c r="D25" s="65"/>
      <c r="E25" s="312"/>
      <c r="F25" s="312"/>
      <c r="G25" s="194">
        <f t="shared" si="5"/>
        <v>0</v>
      </c>
      <c r="H25" s="12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5"/>
      <c r="D26" s="65"/>
      <c r="E26" s="312"/>
      <c r="F26" s="312"/>
      <c r="G26" s="194">
        <f t="shared" si="5"/>
        <v>0</v>
      </c>
      <c r="H26" s="12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5"/>
      <c r="D27" s="65"/>
      <c r="E27" s="312"/>
      <c r="F27" s="312"/>
      <c r="G27" s="194">
        <f>(D27+C27)</f>
        <v>0</v>
      </c>
      <c r="H27" s="12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5"/>
      <c r="D28" s="65"/>
      <c r="E28" s="312"/>
      <c r="F28" s="312"/>
      <c r="G28" s="194">
        <f>(D28+C28)</f>
        <v>0</v>
      </c>
      <c r="H28" s="12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5"/>
      <c r="D29" s="65"/>
      <c r="E29" s="312"/>
      <c r="F29" s="312"/>
      <c r="G29" s="194">
        <f t="shared" ref="G29:G34" si="10">(D29+C29)</f>
        <v>0</v>
      </c>
      <c r="H29" s="12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5"/>
      <c r="D30" s="65"/>
      <c r="E30" s="312"/>
      <c r="F30" s="312"/>
      <c r="G30" s="194">
        <f t="shared" si="10"/>
        <v>0</v>
      </c>
      <c r="H30" s="12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5"/>
      <c r="D31" s="65"/>
      <c r="E31" s="312"/>
      <c r="F31" s="312"/>
      <c r="G31" s="194">
        <f t="shared" si="10"/>
        <v>0</v>
      </c>
      <c r="H31" s="12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5"/>
      <c r="D32" s="65"/>
      <c r="E32" s="312"/>
      <c r="F32" s="312"/>
      <c r="G32" s="194">
        <f t="shared" si="10"/>
        <v>0</v>
      </c>
      <c r="H32" s="12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5"/>
      <c r="D33" s="22" t="s">
        <v>57</v>
      </c>
      <c r="E33" s="23"/>
      <c r="F33" s="23"/>
      <c r="G33" s="194" t="e">
        <f t="shared" si="10"/>
        <v>#VALUE!</v>
      </c>
      <c r="H33" s="12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94" t="e">
        <f t="shared" si="10"/>
        <v>#VALUE!</v>
      </c>
      <c r="H34" s="12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I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299"/>
      <c r="F3" s="299"/>
      <c r="G3" s="187">
        <f t="shared" ref="G3:G8" si="0"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258"/>
      <c r="D4" s="258"/>
      <c r="E4" s="309"/>
      <c r="F4" s="309"/>
      <c r="G4" s="187">
        <f t="shared" si="0"/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258"/>
      <c r="D5" s="259"/>
      <c r="E5" s="309"/>
      <c r="F5" s="310"/>
      <c r="G5" s="187">
        <f t="shared" si="0"/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258"/>
      <c r="D6" s="259"/>
      <c r="E6" s="309"/>
      <c r="F6" s="310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258"/>
      <c r="D7" s="259"/>
      <c r="E7" s="309"/>
      <c r="F7" s="310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258"/>
      <c r="D8" s="259"/>
      <c r="E8" s="309"/>
      <c r="F8" s="310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258"/>
      <c r="D9" s="259"/>
      <c r="E9" s="309"/>
      <c r="F9" s="310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258"/>
      <c r="D10" s="259"/>
      <c r="E10" s="309"/>
      <c r="F10" s="310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258"/>
      <c r="D11" s="259"/>
      <c r="E11" s="309"/>
      <c r="F11" s="310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258"/>
      <c r="D12" s="259"/>
      <c r="E12" s="309"/>
      <c r="F12" s="310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258"/>
      <c r="D13" s="259"/>
      <c r="E13" s="309"/>
      <c r="F13" s="310"/>
      <c r="G13" s="187">
        <f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258"/>
      <c r="D14" s="259"/>
      <c r="E14" s="309"/>
      <c r="F14" s="310"/>
      <c r="G14" s="187">
        <f>(D14+C14)</f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258"/>
      <c r="D15" s="259"/>
      <c r="E15" s="309"/>
      <c r="F15" s="310"/>
      <c r="G15" s="187">
        <f>(D15+C15)</f>
        <v>0</v>
      </c>
      <c r="H15" s="100">
        <f t="shared" ref="H15:H16" si="3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258"/>
      <c r="D16" s="259"/>
      <c r="E16" s="309"/>
      <c r="F16" s="310"/>
      <c r="G16" s="187">
        <f>(D16+C16)</f>
        <v>0</v>
      </c>
      <c r="H16" s="100">
        <f t="shared" si="3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258"/>
      <c r="D17" s="259"/>
      <c r="E17" s="309"/>
      <c r="F17" s="310"/>
      <c r="G17" s="187">
        <f t="shared" ref="G17:G26" si="4"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258"/>
      <c r="D18" s="259"/>
      <c r="E18" s="309"/>
      <c r="F18" s="310"/>
      <c r="G18" s="187">
        <f t="shared" si="4"/>
        <v>0</v>
      </c>
      <c r="H18" s="100">
        <f t="shared" ref="H18:H26" si="5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258"/>
      <c r="D19" s="259"/>
      <c r="E19" s="309"/>
      <c r="F19" s="310"/>
      <c r="G19" s="187">
        <f t="shared" si="4"/>
        <v>0</v>
      </c>
      <c r="H19" s="100">
        <f t="shared" si="5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258"/>
      <c r="D20" s="259"/>
      <c r="E20" s="309"/>
      <c r="F20" s="310"/>
      <c r="G20" s="187">
        <f t="shared" si="4"/>
        <v>0</v>
      </c>
      <c r="H20" s="100">
        <f t="shared" si="5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258"/>
      <c r="D21" s="259"/>
      <c r="E21" s="309"/>
      <c r="F21" s="310"/>
      <c r="G21" s="187">
        <f t="shared" si="4"/>
        <v>0</v>
      </c>
      <c r="H21" s="100">
        <f t="shared" si="5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258"/>
      <c r="D22" s="259"/>
      <c r="E22" s="309"/>
      <c r="F22" s="310"/>
      <c r="G22" s="187">
        <f t="shared" si="4"/>
        <v>0</v>
      </c>
      <c r="H22" s="100">
        <f t="shared" si="5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258"/>
      <c r="D23" s="259"/>
      <c r="E23" s="309"/>
      <c r="F23" s="310"/>
      <c r="G23" s="187">
        <f t="shared" si="4"/>
        <v>0</v>
      </c>
      <c r="H23" s="100">
        <f t="shared" si="5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258"/>
      <c r="D24" s="259"/>
      <c r="E24" s="309"/>
      <c r="F24" s="310"/>
      <c r="G24" s="187">
        <f t="shared" si="4"/>
        <v>0</v>
      </c>
      <c r="H24" s="100">
        <f t="shared" si="5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6">H24*100</f>
        <v>0</v>
      </c>
      <c r="P24" s="95"/>
      <c r="Q24" s="95"/>
    </row>
    <row r="25" spans="1:17" ht="81">
      <c r="A25" s="7">
        <v>22</v>
      </c>
      <c r="B25" s="77" t="s">
        <v>32</v>
      </c>
      <c r="C25" s="258"/>
      <c r="D25" s="259"/>
      <c r="E25" s="309"/>
      <c r="F25" s="310"/>
      <c r="G25" s="187">
        <f t="shared" si="4"/>
        <v>0</v>
      </c>
      <c r="H25" s="100">
        <f t="shared" si="5"/>
        <v>0</v>
      </c>
      <c r="I25" s="59">
        <f t="shared" si="1"/>
        <v>0</v>
      </c>
      <c r="J25" s="145" t="s">
        <v>30</v>
      </c>
      <c r="K25" s="223" t="s">
        <v>30</v>
      </c>
      <c r="L25" s="85">
        <f>D25*100</f>
        <v>0</v>
      </c>
      <c r="M25" s="92"/>
      <c r="N25" s="92"/>
      <c r="O25" s="91">
        <f t="shared" si="6"/>
        <v>0</v>
      </c>
      <c r="P25" s="95"/>
      <c r="Q25" s="95"/>
    </row>
    <row r="26" spans="1:17" ht="40.5">
      <c r="A26" s="6">
        <v>23</v>
      </c>
      <c r="B26" s="77" t="s">
        <v>33</v>
      </c>
      <c r="C26" s="258"/>
      <c r="D26" s="260"/>
      <c r="E26" s="309"/>
      <c r="F26" s="311"/>
      <c r="G26" s="187">
        <f t="shared" si="4"/>
        <v>0</v>
      </c>
      <c r="H26" s="100">
        <f t="shared" si="5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258"/>
      <c r="D27" s="259"/>
      <c r="E27" s="309"/>
      <c r="F27" s="310"/>
      <c r="G27" s="187">
        <f t="shared" ref="G27:G32" si="7">(D27+C27)</f>
        <v>0</v>
      </c>
      <c r="H27" s="100">
        <f>(F27+E27)</f>
        <v>0</v>
      </c>
      <c r="I27" s="59">
        <f t="shared" ref="I27:I34" si="8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258"/>
      <c r="D28" s="259"/>
      <c r="E28" s="309"/>
      <c r="F28" s="310"/>
      <c r="G28" s="187">
        <f t="shared" si="7"/>
        <v>0</v>
      </c>
      <c r="H28" s="100">
        <f>(F28+E28)</f>
        <v>0</v>
      </c>
      <c r="I28" s="59">
        <f t="shared" si="8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258"/>
      <c r="D29" s="259"/>
      <c r="E29" s="309"/>
      <c r="F29" s="310"/>
      <c r="G29" s="187">
        <f t="shared" si="7"/>
        <v>0</v>
      </c>
      <c r="H29" s="100">
        <f t="shared" ref="H29:H34" si="9">(F29+E29)</f>
        <v>0</v>
      </c>
      <c r="I29" s="59">
        <f t="shared" si="8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258"/>
      <c r="D30" s="259"/>
      <c r="E30" s="309"/>
      <c r="F30" s="310"/>
      <c r="G30" s="187">
        <f t="shared" si="7"/>
        <v>0</v>
      </c>
      <c r="H30" s="100">
        <f t="shared" si="9"/>
        <v>0</v>
      </c>
      <c r="I30" s="59">
        <f t="shared" si="8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258"/>
      <c r="D31" s="259"/>
      <c r="E31" s="309"/>
      <c r="F31" s="310"/>
      <c r="G31" s="187">
        <f t="shared" si="7"/>
        <v>0</v>
      </c>
      <c r="H31" s="100">
        <f t="shared" si="9"/>
        <v>0</v>
      </c>
      <c r="I31" s="59">
        <f t="shared" si="8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258"/>
      <c r="D32" s="259"/>
      <c r="E32" s="309"/>
      <c r="F32" s="310"/>
      <c r="G32" s="187">
        <f t="shared" si="7"/>
        <v>0</v>
      </c>
      <c r="H32" s="100">
        <f t="shared" si="9"/>
        <v>0</v>
      </c>
      <c r="I32" s="59">
        <f t="shared" si="8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ref="G33:G34" si="10">(D33+C33)</f>
        <v>#VALUE!</v>
      </c>
      <c r="H33" s="100">
        <f t="shared" si="9"/>
        <v>0</v>
      </c>
      <c r="I33" s="59" t="e">
        <f t="shared" si="8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9"/>
        <v>0</v>
      </c>
      <c r="I34" s="59" t="e">
        <f t="shared" si="8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H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13"/>
      <c r="D3" s="13"/>
      <c r="E3" s="13"/>
      <c r="F3" s="13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3"/>
      <c r="D4" s="13"/>
      <c r="E4" s="13"/>
      <c r="F4" s="13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3"/>
      <c r="D5" s="13"/>
      <c r="E5" s="13"/>
      <c r="F5" s="13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3"/>
      <c r="D6" s="13"/>
      <c r="E6" s="13"/>
      <c r="F6" s="13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3"/>
      <c r="D7" s="13"/>
      <c r="E7" s="13"/>
      <c r="F7" s="13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3"/>
      <c r="D8" s="13"/>
      <c r="E8" s="13"/>
      <c r="F8" s="13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3"/>
      <c r="D9" s="13"/>
      <c r="E9" s="13"/>
      <c r="F9" s="13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3"/>
      <c r="D10" s="13"/>
      <c r="E10" s="13"/>
      <c r="F10" s="13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3"/>
      <c r="D11" s="13"/>
      <c r="E11" s="13"/>
      <c r="F11" s="13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3"/>
      <c r="D12" s="13"/>
      <c r="E12" s="13"/>
      <c r="F12" s="13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3"/>
      <c r="D13" s="13"/>
      <c r="E13" s="13"/>
      <c r="F13" s="13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3"/>
      <c r="D14" s="13"/>
      <c r="E14" s="13"/>
      <c r="F14" s="13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3"/>
      <c r="D15" s="13"/>
      <c r="E15" s="13"/>
      <c r="F15" s="13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3"/>
      <c r="D16" s="13"/>
      <c r="E16" s="13"/>
      <c r="F16" s="13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3"/>
      <c r="D17" s="13"/>
      <c r="E17" s="13"/>
      <c r="F17" s="13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3"/>
      <c r="D18" s="13"/>
      <c r="E18" s="13"/>
      <c r="F18" s="13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3"/>
      <c r="D19" s="13"/>
      <c r="E19" s="13"/>
      <c r="F19" s="13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3"/>
      <c r="D20" s="13"/>
      <c r="E20" s="13"/>
      <c r="F20" s="13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3"/>
      <c r="D21" s="13"/>
      <c r="E21" s="13"/>
      <c r="F21" s="13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3"/>
      <c r="D22" s="13"/>
      <c r="E22" s="13"/>
      <c r="F22" s="13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3"/>
      <c r="D23" s="13"/>
      <c r="E23" s="13"/>
      <c r="F23" s="13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3"/>
      <c r="D24" s="13"/>
      <c r="E24" s="13"/>
      <c r="F24" s="13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3"/>
      <c r="D25" s="13"/>
      <c r="E25" s="13"/>
      <c r="F25" s="13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3"/>
      <c r="D26" s="13"/>
      <c r="E26" s="13"/>
      <c r="F26" s="13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3"/>
      <c r="D27" s="13"/>
      <c r="E27" s="13"/>
      <c r="F27" s="13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3"/>
      <c r="D28" s="13"/>
      <c r="E28" s="13"/>
      <c r="F28" s="13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3"/>
      <c r="D29" s="13"/>
      <c r="E29" s="13"/>
      <c r="F29" s="13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3"/>
      <c r="D30" s="13"/>
      <c r="E30" s="13"/>
      <c r="F30" s="13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3"/>
      <c r="D31" s="13"/>
      <c r="E31" s="13"/>
      <c r="F31" s="13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3"/>
      <c r="D32" s="13"/>
      <c r="E32" s="13"/>
      <c r="F32" s="13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77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I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27"/>
      <c r="D3" s="27"/>
      <c r="E3" s="291"/>
      <c r="F3" s="292"/>
      <c r="G3" s="131">
        <f>(D3+C3)/2</f>
        <v>0</v>
      </c>
      <c r="H3" s="121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27"/>
      <c r="D4" s="27"/>
      <c r="E4" s="291"/>
      <c r="F4" s="292"/>
      <c r="G4" s="131">
        <f>(D4+C4)/2</f>
        <v>0</v>
      </c>
      <c r="H4" s="121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27"/>
      <c r="D5" s="26"/>
      <c r="E5" s="293"/>
      <c r="F5" s="294"/>
      <c r="G5" s="131">
        <f t="shared" ref="G5:G8" si="0">(D5+C5)/2</f>
        <v>0</v>
      </c>
      <c r="H5" s="122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27"/>
      <c r="D6" s="26"/>
      <c r="E6" s="293"/>
      <c r="F6" s="294"/>
      <c r="G6" s="131">
        <f t="shared" si="0"/>
        <v>0</v>
      </c>
      <c r="H6" s="122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27"/>
      <c r="D7" s="26"/>
      <c r="E7" s="293"/>
      <c r="F7" s="294"/>
      <c r="G7" s="131">
        <f t="shared" si="0"/>
        <v>0</v>
      </c>
      <c r="H7" s="122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27"/>
      <c r="D8" s="26"/>
      <c r="E8" s="293"/>
      <c r="F8" s="294"/>
      <c r="G8" s="131">
        <f t="shared" si="0"/>
        <v>0</v>
      </c>
      <c r="H8" s="122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27"/>
      <c r="D9" s="26"/>
      <c r="E9" s="293"/>
      <c r="F9" s="294"/>
      <c r="G9" s="131">
        <f>(D9+C9)</f>
        <v>0</v>
      </c>
      <c r="H9" s="122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27"/>
      <c r="D10" s="26"/>
      <c r="E10" s="293"/>
      <c r="F10" s="294"/>
      <c r="G10" s="131">
        <f>(D10+C10)</f>
        <v>0</v>
      </c>
      <c r="H10" s="122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27"/>
      <c r="D11" s="26"/>
      <c r="E11" s="293"/>
      <c r="F11" s="294"/>
      <c r="G11" s="131">
        <f>(D11+C11)</f>
        <v>0</v>
      </c>
      <c r="H11" s="122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27"/>
      <c r="D12" s="26"/>
      <c r="E12" s="293"/>
      <c r="F12" s="294"/>
      <c r="G12" s="131">
        <f>(D12+C12)/2</f>
        <v>0</v>
      </c>
      <c r="H12" s="122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27"/>
      <c r="D13" s="26"/>
      <c r="E13" s="293"/>
      <c r="F13" s="294"/>
      <c r="G13" s="131">
        <f t="shared" ref="G13:G16" si="3">(D13+C13)</f>
        <v>0</v>
      </c>
      <c r="H13" s="122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27"/>
      <c r="D14" s="26"/>
      <c r="E14" s="293"/>
      <c r="F14" s="294"/>
      <c r="G14" s="131">
        <f t="shared" si="3"/>
        <v>0</v>
      </c>
      <c r="H14" s="122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27"/>
      <c r="D15" s="26"/>
      <c r="E15" s="293"/>
      <c r="F15" s="294"/>
      <c r="G15" s="131">
        <f t="shared" si="3"/>
        <v>0</v>
      </c>
      <c r="H15" s="122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27"/>
      <c r="D16" s="26"/>
      <c r="E16" s="293"/>
      <c r="F16" s="294"/>
      <c r="G16" s="131">
        <f t="shared" si="3"/>
        <v>0</v>
      </c>
      <c r="H16" s="122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27"/>
      <c r="D17" s="26"/>
      <c r="E17" s="293"/>
      <c r="F17" s="294"/>
      <c r="G17" s="131">
        <f>(D17+C17)/2</f>
        <v>0</v>
      </c>
      <c r="H17" s="122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27"/>
      <c r="D18" s="26"/>
      <c r="E18" s="293"/>
      <c r="F18" s="294"/>
      <c r="G18" s="131">
        <f t="shared" ref="G18:G26" si="5">(D18+C18)/2</f>
        <v>0</v>
      </c>
      <c r="H18" s="122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27"/>
      <c r="D19" s="26"/>
      <c r="E19" s="293"/>
      <c r="F19" s="294"/>
      <c r="G19" s="131">
        <f t="shared" si="5"/>
        <v>0</v>
      </c>
      <c r="H19" s="122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27"/>
      <c r="D20" s="26"/>
      <c r="E20" s="293"/>
      <c r="F20" s="294"/>
      <c r="G20" s="131">
        <f t="shared" si="5"/>
        <v>0</v>
      </c>
      <c r="H20" s="122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27"/>
      <c r="D21" s="26"/>
      <c r="E21" s="293"/>
      <c r="F21" s="294"/>
      <c r="G21" s="131">
        <f t="shared" si="5"/>
        <v>0</v>
      </c>
      <c r="H21" s="122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27"/>
      <c r="D22" s="26"/>
      <c r="E22" s="293"/>
      <c r="F22" s="294"/>
      <c r="G22" s="131">
        <f t="shared" si="5"/>
        <v>0</v>
      </c>
      <c r="H22" s="122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27"/>
      <c r="D23" s="26"/>
      <c r="E23" s="293"/>
      <c r="F23" s="294"/>
      <c r="G23" s="131">
        <f t="shared" si="5"/>
        <v>0</v>
      </c>
      <c r="H23" s="122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27"/>
      <c r="D24" s="26"/>
      <c r="E24" s="293"/>
      <c r="F24" s="294"/>
      <c r="G24" s="131">
        <f t="shared" si="5"/>
        <v>0</v>
      </c>
      <c r="H24" s="122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27"/>
      <c r="D25" s="26"/>
      <c r="E25" s="293"/>
      <c r="F25" s="294"/>
      <c r="G25" s="131">
        <f t="shared" si="5"/>
        <v>0</v>
      </c>
      <c r="H25" s="122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27"/>
      <c r="D26" s="26"/>
      <c r="E26" s="293"/>
      <c r="F26" s="294"/>
      <c r="G26" s="131">
        <f t="shared" si="5"/>
        <v>0</v>
      </c>
      <c r="H26" s="122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27"/>
      <c r="D27" s="26"/>
      <c r="E27" s="293"/>
      <c r="F27" s="294"/>
      <c r="G27" s="131">
        <f>(D27+C27)</f>
        <v>0</v>
      </c>
      <c r="H27" s="122">
        <f>(F27+E27)</f>
        <v>0</v>
      </c>
      <c r="I27" s="59">
        <f t="shared" ref="I27:I34" si="8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27"/>
      <c r="D28" s="26"/>
      <c r="E28" s="293"/>
      <c r="F28" s="294"/>
      <c r="G28" s="131">
        <f>(D28+C28)</f>
        <v>0</v>
      </c>
      <c r="H28" s="122">
        <f>(F28+E28)</f>
        <v>0</v>
      </c>
      <c r="I28" s="59">
        <f t="shared" si="8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27"/>
      <c r="D29" s="38"/>
      <c r="E29" s="295"/>
      <c r="F29" s="294"/>
      <c r="G29" s="131">
        <f t="shared" ref="G29:G34" si="9">(D29+C29)</f>
        <v>0</v>
      </c>
      <c r="H29" s="122">
        <f t="shared" ref="H29:H34" si="10">(F29+E29)</f>
        <v>0</v>
      </c>
      <c r="I29" s="59">
        <f t="shared" si="8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27"/>
      <c r="D30" s="38"/>
      <c r="E30" s="295"/>
      <c r="F30" s="294"/>
      <c r="G30" s="131">
        <f t="shared" si="9"/>
        <v>0</v>
      </c>
      <c r="H30" s="122">
        <f t="shared" si="10"/>
        <v>0</v>
      </c>
      <c r="I30" s="59">
        <f t="shared" si="8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27"/>
      <c r="D31" s="38"/>
      <c r="E31" s="295"/>
      <c r="F31" s="294"/>
      <c r="G31" s="131">
        <f t="shared" si="9"/>
        <v>0</v>
      </c>
      <c r="H31" s="122">
        <f t="shared" si="10"/>
        <v>0</v>
      </c>
      <c r="I31" s="59">
        <f t="shared" si="8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27"/>
      <c r="D32" s="38"/>
      <c r="E32" s="295"/>
      <c r="F32" s="294"/>
      <c r="G32" s="131">
        <f t="shared" si="9"/>
        <v>0</v>
      </c>
      <c r="H32" s="122">
        <f t="shared" si="10"/>
        <v>0</v>
      </c>
      <c r="I32" s="59">
        <f t="shared" si="8"/>
        <v>0</v>
      </c>
      <c r="J32" s="142"/>
    </row>
    <row r="33" spans="1:15" ht="107.25" customHeight="1">
      <c r="A33" s="12">
        <v>30</v>
      </c>
      <c r="B33" s="78" t="s">
        <v>46</v>
      </c>
      <c r="C33" s="27"/>
      <c r="D33" s="39" t="s">
        <v>57</v>
      </c>
      <c r="E33" s="40"/>
      <c r="F33" s="148"/>
      <c r="G33" s="131" t="e">
        <f t="shared" si="9"/>
        <v>#VALUE!</v>
      </c>
      <c r="H33" s="122">
        <f t="shared" si="10"/>
        <v>0</v>
      </c>
      <c r="I33" s="59" t="e">
        <f t="shared" si="8"/>
        <v>#VALUE!</v>
      </c>
      <c r="J33" s="142"/>
      <c r="O33" s="80">
        <v>35</v>
      </c>
    </row>
    <row r="34" spans="1:15" ht="20.25">
      <c r="B34" s="61" t="s">
        <v>48</v>
      </c>
      <c r="C34" s="61"/>
      <c r="D34" s="39" t="s">
        <v>57</v>
      </c>
      <c r="E34" s="40"/>
      <c r="F34" s="40"/>
      <c r="G34" s="131" t="e">
        <f t="shared" si="9"/>
        <v>#VALUE!</v>
      </c>
      <c r="H34" s="122">
        <f t="shared" si="10"/>
        <v>0</v>
      </c>
      <c r="I34" s="59" t="e">
        <f t="shared" si="8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G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19" t="s">
        <v>57</v>
      </c>
      <c r="E33" s="20"/>
      <c r="F33" s="20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19" t="s">
        <v>57</v>
      </c>
      <c r="E34" s="20"/>
      <c r="F34" s="20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G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73"/>
      <c r="D3" s="73"/>
      <c r="E3" s="73"/>
      <c r="F3" s="73"/>
      <c r="G3" s="202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73"/>
      <c r="D4" s="73"/>
      <c r="E4" s="73"/>
      <c r="F4" s="73"/>
      <c r="G4" s="202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73"/>
      <c r="D5" s="26"/>
      <c r="E5" s="26"/>
      <c r="F5" s="26"/>
      <c r="G5" s="202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73"/>
      <c r="D6" s="26"/>
      <c r="E6" s="26"/>
      <c r="F6" s="26"/>
      <c r="G6" s="202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73"/>
      <c r="D7" s="26"/>
      <c r="E7" s="26"/>
      <c r="F7" s="26"/>
      <c r="G7" s="202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73"/>
      <c r="D8" s="26"/>
      <c r="E8" s="26"/>
      <c r="F8" s="26"/>
      <c r="G8" s="202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73"/>
      <c r="D9" s="26"/>
      <c r="E9" s="26"/>
      <c r="F9" s="26"/>
      <c r="G9" s="202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73"/>
      <c r="D10" s="26"/>
      <c r="E10" s="26"/>
      <c r="F10" s="26"/>
      <c r="G10" s="202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73"/>
      <c r="D11" s="26"/>
      <c r="E11" s="26"/>
      <c r="F11" s="26"/>
      <c r="G11" s="202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73"/>
      <c r="D12" s="26"/>
      <c r="E12" s="26"/>
      <c r="F12" s="26"/>
      <c r="G12" s="202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73"/>
      <c r="D13" s="26"/>
      <c r="E13" s="26"/>
      <c r="F13" s="26"/>
      <c r="G13" s="202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73"/>
      <c r="D14" s="26"/>
      <c r="E14" s="26"/>
      <c r="F14" s="26"/>
      <c r="G14" s="202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73"/>
      <c r="D15" s="26"/>
      <c r="E15" s="26"/>
      <c r="F15" s="26"/>
      <c r="G15" s="202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73"/>
      <c r="D16" s="26"/>
      <c r="E16" s="26"/>
      <c r="F16" s="26"/>
      <c r="G16" s="202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73"/>
      <c r="D17" s="26"/>
      <c r="E17" s="26"/>
      <c r="F17" s="26"/>
      <c r="G17" s="202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73"/>
      <c r="D18" s="26"/>
      <c r="E18" s="26"/>
      <c r="F18" s="26"/>
      <c r="G18" s="202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73"/>
      <c r="D19" s="26"/>
      <c r="E19" s="26"/>
      <c r="F19" s="26"/>
      <c r="G19" s="202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73"/>
      <c r="D20" s="26"/>
      <c r="E20" s="26"/>
      <c r="F20" s="26"/>
      <c r="G20" s="202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73"/>
      <c r="D21" s="26"/>
      <c r="E21" s="26"/>
      <c r="F21" s="26"/>
      <c r="G21" s="202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73"/>
      <c r="D22" s="26"/>
      <c r="E22" s="26"/>
      <c r="F22" s="26"/>
      <c r="G22" s="202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73"/>
      <c r="D23" s="26"/>
      <c r="E23" s="26"/>
      <c r="F23" s="26"/>
      <c r="G23" s="202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73"/>
      <c r="D24" s="26"/>
      <c r="E24" s="26"/>
      <c r="F24" s="26"/>
      <c r="G24" s="202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73"/>
      <c r="D25" s="26"/>
      <c r="E25" s="26"/>
      <c r="F25" s="26"/>
      <c r="G25" s="202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73"/>
      <c r="D26" s="26"/>
      <c r="E26" s="26"/>
      <c r="F26" s="26"/>
      <c r="G26" s="202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73"/>
      <c r="D27" s="26"/>
      <c r="E27" s="26"/>
      <c r="F27" s="26"/>
      <c r="G27" s="202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73"/>
      <c r="D28" s="26"/>
      <c r="E28" s="26"/>
      <c r="F28" s="26"/>
      <c r="G28" s="202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73"/>
      <c r="D29" s="26"/>
      <c r="E29" s="26"/>
      <c r="F29" s="26"/>
      <c r="G29" s="202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73"/>
      <c r="D30" s="26"/>
      <c r="E30" s="26"/>
      <c r="F30" s="26"/>
      <c r="G30" s="202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73"/>
      <c r="D31" s="26"/>
      <c r="E31" s="26"/>
      <c r="F31" s="26"/>
      <c r="G31" s="202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73"/>
      <c r="D32" s="26"/>
      <c r="E32" s="26"/>
      <c r="F32" s="26"/>
      <c r="G32" s="202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73"/>
      <c r="D33" s="22" t="s">
        <v>57</v>
      </c>
      <c r="E33" s="23"/>
      <c r="F33" s="23"/>
      <c r="G33" s="202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202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4" width="11.42578125" style="4" bestFit="1" customWidth="1"/>
    <col min="5" max="8" width="9" style="4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271"/>
      <c r="F3" s="271"/>
      <c r="G3" s="193">
        <f>(D3+C3)/2</f>
        <v>0</v>
      </c>
      <c r="H3" s="103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271"/>
      <c r="E4" s="271"/>
      <c r="F4" s="271"/>
      <c r="G4" s="193">
        <f>(D4+C4)/2</f>
        <v>0</v>
      </c>
      <c r="H4" s="103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272"/>
      <c r="E5" s="271"/>
      <c r="F5" s="271"/>
      <c r="G5" s="193">
        <f t="shared" ref="G5:G8" si="0">(D5+C5)/2</f>
        <v>0</v>
      </c>
      <c r="H5" s="104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272"/>
      <c r="E6" s="271"/>
      <c r="F6" s="271"/>
      <c r="G6" s="193">
        <f t="shared" si="0"/>
        <v>0</v>
      </c>
      <c r="H6" s="104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272"/>
      <c r="E7" s="271"/>
      <c r="F7" s="271"/>
      <c r="G7" s="193">
        <f t="shared" si="0"/>
        <v>0</v>
      </c>
      <c r="H7" s="104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272"/>
      <c r="E8" s="271"/>
      <c r="F8" s="271"/>
      <c r="G8" s="193">
        <f t="shared" si="0"/>
        <v>0</v>
      </c>
      <c r="H8" s="104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272"/>
      <c r="E9" s="271"/>
      <c r="F9" s="271"/>
      <c r="G9" s="193">
        <f>(D9+C9)</f>
        <v>0</v>
      </c>
      <c r="H9" s="104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272"/>
      <c r="E10" s="271"/>
      <c r="F10" s="271"/>
      <c r="G10" s="193">
        <f>(D10+C10)</f>
        <v>0</v>
      </c>
      <c r="H10" s="104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272"/>
      <c r="E11" s="271"/>
      <c r="F11" s="271"/>
      <c r="G11" s="193">
        <f>(D11+C11)</f>
        <v>0</v>
      </c>
      <c r="H11" s="104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272"/>
      <c r="E12" s="271"/>
      <c r="F12" s="271"/>
      <c r="G12" s="193">
        <f>(D12+C12)</f>
        <v>0</v>
      </c>
      <c r="H12" s="104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4"/>
      <c r="D13" s="272"/>
      <c r="E13" s="271"/>
      <c r="F13" s="271"/>
      <c r="G13" s="193">
        <f t="shared" ref="G13:G16" si="3">(D13+C13)</f>
        <v>0</v>
      </c>
      <c r="H13" s="104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272"/>
      <c r="E14" s="271"/>
      <c r="F14" s="271"/>
      <c r="G14" s="193">
        <f t="shared" si="3"/>
        <v>0</v>
      </c>
      <c r="H14" s="104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272"/>
      <c r="E15" s="271"/>
      <c r="F15" s="271"/>
      <c r="G15" s="193">
        <f t="shared" si="3"/>
        <v>0</v>
      </c>
      <c r="H15" s="104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272"/>
      <c r="E16" s="271"/>
      <c r="F16" s="271"/>
      <c r="G16" s="193">
        <f t="shared" si="3"/>
        <v>0</v>
      </c>
      <c r="H16" s="104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4"/>
      <c r="D17" s="272"/>
      <c r="E17" s="271"/>
      <c r="F17" s="271"/>
      <c r="G17" s="193">
        <f>(D17+C17)/2</f>
        <v>0</v>
      </c>
      <c r="H17" s="104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4"/>
      <c r="D18" s="272"/>
      <c r="E18" s="271"/>
      <c r="F18" s="271"/>
      <c r="G18" s="193">
        <f t="shared" ref="G18:G26" si="5">(D18+C18)/2</f>
        <v>0</v>
      </c>
      <c r="H18" s="104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272"/>
      <c r="E19" s="271"/>
      <c r="F19" s="271"/>
      <c r="G19" s="193">
        <f t="shared" si="5"/>
        <v>0</v>
      </c>
      <c r="H19" s="104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272"/>
      <c r="E20" s="271"/>
      <c r="F20" s="271"/>
      <c r="G20" s="193">
        <f t="shared" si="5"/>
        <v>0</v>
      </c>
      <c r="H20" s="104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272"/>
      <c r="E21" s="271"/>
      <c r="F21" s="271"/>
      <c r="G21" s="193">
        <f t="shared" si="5"/>
        <v>0</v>
      </c>
      <c r="H21" s="104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272"/>
      <c r="E22" s="271"/>
      <c r="F22" s="271"/>
      <c r="G22" s="193">
        <f t="shared" si="5"/>
        <v>0</v>
      </c>
      <c r="H22" s="104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272"/>
      <c r="E23" s="271"/>
      <c r="F23" s="271"/>
      <c r="G23" s="193">
        <f t="shared" si="5"/>
        <v>0</v>
      </c>
      <c r="H23" s="104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4"/>
      <c r="D24" s="272"/>
      <c r="E24" s="271"/>
      <c r="F24" s="271"/>
      <c r="G24" s="193">
        <f t="shared" si="5"/>
        <v>0</v>
      </c>
      <c r="H24" s="104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273"/>
      <c r="E25" s="271"/>
      <c r="F25" s="271"/>
      <c r="G25" s="193">
        <f t="shared" si="5"/>
        <v>0</v>
      </c>
      <c r="H25" s="104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272"/>
      <c r="E26" s="271"/>
      <c r="F26" s="271"/>
      <c r="G26" s="193">
        <f t="shared" si="5"/>
        <v>0</v>
      </c>
      <c r="H26" s="104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272"/>
      <c r="E27" s="271"/>
      <c r="F27" s="271"/>
      <c r="G27" s="193">
        <f>(D27+C27)</f>
        <v>0</v>
      </c>
      <c r="H27" s="104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272"/>
      <c r="E28" s="271"/>
      <c r="F28" s="271"/>
      <c r="G28" s="193">
        <f>(D28+C28)</f>
        <v>0</v>
      </c>
      <c r="H28" s="104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272"/>
      <c r="E29" s="271"/>
      <c r="F29" s="271"/>
      <c r="G29" s="193">
        <f t="shared" ref="G29:G34" si="10">(D29+C29)</f>
        <v>0</v>
      </c>
      <c r="H29" s="104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272"/>
      <c r="E30" s="271"/>
      <c r="F30" s="271"/>
      <c r="G30" s="193">
        <f t="shared" si="10"/>
        <v>0</v>
      </c>
      <c r="H30" s="104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272"/>
      <c r="E31" s="271"/>
      <c r="F31" s="271"/>
      <c r="G31" s="193">
        <f t="shared" si="10"/>
        <v>0</v>
      </c>
      <c r="H31" s="104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272"/>
      <c r="E32" s="271"/>
      <c r="F32" s="271"/>
      <c r="G32" s="193">
        <f t="shared" si="10"/>
        <v>0</v>
      </c>
      <c r="H32" s="104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148"/>
      <c r="F33" s="23"/>
      <c r="G33" s="193" t="e">
        <f t="shared" si="10"/>
        <v>#VALUE!</v>
      </c>
      <c r="H33" s="104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93" t="e">
        <f t="shared" si="10"/>
        <v>#VALUE!</v>
      </c>
      <c r="H34" s="104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4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4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4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F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299"/>
      <c r="F3" s="299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299"/>
      <c r="F4" s="299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4"/>
      <c r="D5" s="14"/>
      <c r="E5" s="300"/>
      <c r="F5" s="300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4"/>
      <c r="D6" s="14"/>
      <c r="E6" s="300"/>
      <c r="F6" s="300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4"/>
      <c r="D7" s="14"/>
      <c r="E7" s="300"/>
      <c r="F7" s="300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4"/>
      <c r="D8" s="14"/>
      <c r="E8" s="300"/>
      <c r="F8" s="300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4"/>
      <c r="D9" s="14"/>
      <c r="E9" s="300"/>
      <c r="F9" s="300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4"/>
      <c r="D10" s="14"/>
      <c r="E10" s="300"/>
      <c r="F10" s="300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4"/>
      <c r="D11" s="14"/>
      <c r="E11" s="300"/>
      <c r="F11" s="300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4"/>
      <c r="D12" s="14"/>
      <c r="E12" s="300"/>
      <c r="F12" s="300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4"/>
      <c r="D13" s="14"/>
      <c r="E13" s="300"/>
      <c r="F13" s="300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4"/>
      <c r="D14" s="14"/>
      <c r="E14" s="300"/>
      <c r="F14" s="300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4"/>
      <c r="D15" s="14"/>
      <c r="E15" s="300"/>
      <c r="F15" s="300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4"/>
      <c r="D16" s="14"/>
      <c r="E16" s="300"/>
      <c r="F16" s="300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4"/>
      <c r="D17" s="14"/>
      <c r="E17" s="300"/>
      <c r="F17" s="300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4"/>
      <c r="D18" s="14"/>
      <c r="E18" s="300"/>
      <c r="F18" s="300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4"/>
      <c r="D19" s="14"/>
      <c r="E19" s="300"/>
      <c r="F19" s="300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4"/>
      <c r="D20" s="14"/>
      <c r="E20" s="300"/>
      <c r="F20" s="300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4"/>
      <c r="D21" s="14"/>
      <c r="E21" s="300"/>
      <c r="F21" s="300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4"/>
      <c r="D22" s="14"/>
      <c r="E22" s="300"/>
      <c r="F22" s="300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4"/>
      <c r="D23" s="14"/>
      <c r="E23" s="300"/>
      <c r="F23" s="300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4"/>
      <c r="D24" s="14"/>
      <c r="E24" s="300"/>
      <c r="F24" s="300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4"/>
      <c r="D25" s="14"/>
      <c r="E25" s="300"/>
      <c r="F25" s="300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4"/>
      <c r="D26" s="14"/>
      <c r="E26" s="300"/>
      <c r="F26" s="300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4"/>
      <c r="D27" s="14"/>
      <c r="E27" s="300"/>
      <c r="F27" s="300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4"/>
      <c r="D28" s="14"/>
      <c r="E28" s="300"/>
      <c r="F28" s="300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4"/>
      <c r="D29" s="14"/>
      <c r="E29" s="300"/>
      <c r="F29" s="300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4"/>
      <c r="D30" s="14"/>
      <c r="E30" s="300"/>
      <c r="F30" s="300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4"/>
      <c r="D31" s="14"/>
      <c r="E31" s="300"/>
      <c r="F31" s="300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4"/>
      <c r="D32" s="14"/>
      <c r="E32" s="300"/>
      <c r="F32" s="300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F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13"/>
      <c r="D3" s="13"/>
      <c r="E3" s="13"/>
      <c r="F3" s="13"/>
      <c r="G3" s="192">
        <f>(D3+C3)/2</f>
        <v>0</v>
      </c>
      <c r="H3" s="117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3"/>
      <c r="D4" s="13"/>
      <c r="E4" s="13"/>
      <c r="F4" s="13"/>
      <c r="G4" s="192">
        <f>(D4+C4)/2</f>
        <v>0</v>
      </c>
      <c r="H4" s="117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3"/>
      <c r="D5" s="13"/>
      <c r="E5" s="13"/>
      <c r="F5" s="13"/>
      <c r="G5" s="192">
        <f t="shared" ref="G5:G7" si="0">(D5+C5)/2</f>
        <v>0</v>
      </c>
      <c r="H5" s="118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3"/>
      <c r="D6" s="13"/>
      <c r="E6" s="13"/>
      <c r="F6" s="13"/>
      <c r="G6" s="192">
        <f t="shared" si="0"/>
        <v>0</v>
      </c>
      <c r="H6" s="118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3"/>
      <c r="D7" s="13"/>
      <c r="E7" s="13"/>
      <c r="F7" s="13"/>
      <c r="G7" s="192">
        <f t="shared" si="0"/>
        <v>0</v>
      </c>
      <c r="H7" s="118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3"/>
      <c r="D8" s="13"/>
      <c r="E8" s="13"/>
      <c r="F8" s="13"/>
      <c r="G8" s="13">
        <v>0</v>
      </c>
      <c r="H8" s="118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3"/>
      <c r="D9" s="13"/>
      <c r="E9" s="13"/>
      <c r="F9" s="13"/>
      <c r="G9" s="13">
        <v>0</v>
      </c>
      <c r="H9" s="118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3"/>
      <c r="D10" s="13"/>
      <c r="E10" s="13"/>
      <c r="F10" s="13"/>
      <c r="G10" s="13">
        <v>0</v>
      </c>
      <c r="H10" s="118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3"/>
      <c r="D11" s="13"/>
      <c r="E11" s="13"/>
      <c r="F11" s="13"/>
      <c r="G11" s="13">
        <v>0</v>
      </c>
      <c r="H11" s="118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3"/>
      <c r="D12" s="13"/>
      <c r="E12" s="13"/>
      <c r="F12" s="13"/>
      <c r="G12" s="13">
        <v>0</v>
      </c>
      <c r="H12" s="118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3"/>
      <c r="D13" s="13"/>
      <c r="E13" s="13"/>
      <c r="F13" s="13"/>
      <c r="G13" s="13">
        <v>0</v>
      </c>
      <c r="H13" s="118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3"/>
      <c r="D14" s="13"/>
      <c r="E14" s="13"/>
      <c r="F14" s="13"/>
      <c r="G14" s="13">
        <v>0</v>
      </c>
      <c r="H14" s="118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3"/>
      <c r="D15" s="13"/>
      <c r="E15" s="13"/>
      <c r="F15" s="13"/>
      <c r="G15" s="13">
        <v>0</v>
      </c>
      <c r="H15" s="118">
        <f t="shared" ref="H15:H16" si="3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3"/>
      <c r="D16" s="13"/>
      <c r="E16" s="13"/>
      <c r="F16" s="13"/>
      <c r="G16" s="13">
        <v>0</v>
      </c>
      <c r="H16" s="118">
        <f t="shared" si="3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3"/>
      <c r="D17" s="13"/>
      <c r="E17" s="13"/>
      <c r="F17" s="13"/>
      <c r="G17" s="192">
        <f>(D17+C17)/2</f>
        <v>0</v>
      </c>
      <c r="H17" s="118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3"/>
      <c r="D18" s="13"/>
      <c r="E18" s="13"/>
      <c r="F18" s="13"/>
      <c r="G18" s="192">
        <f t="shared" ref="G18:G26" si="4">(D18+C18)/2</f>
        <v>0</v>
      </c>
      <c r="H18" s="118">
        <f t="shared" ref="H18:H26" si="5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3"/>
      <c r="D19" s="13"/>
      <c r="E19" s="13"/>
      <c r="F19" s="13"/>
      <c r="G19" s="192">
        <f t="shared" si="4"/>
        <v>0</v>
      </c>
      <c r="H19" s="118">
        <f t="shared" si="5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41.75">
      <c r="A20" s="6">
        <v>17</v>
      </c>
      <c r="B20" s="77" t="s">
        <v>70</v>
      </c>
      <c r="C20" s="13"/>
      <c r="D20" s="13"/>
      <c r="E20" s="13"/>
      <c r="F20" s="13"/>
      <c r="G20" s="192">
        <f t="shared" si="4"/>
        <v>0</v>
      </c>
      <c r="H20" s="118">
        <f t="shared" si="5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3"/>
      <c r="D21" s="13"/>
      <c r="E21" s="13"/>
      <c r="F21" s="13"/>
      <c r="G21" s="192">
        <f t="shared" si="4"/>
        <v>0</v>
      </c>
      <c r="H21" s="118">
        <f t="shared" si="5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3"/>
      <c r="D22" s="13"/>
      <c r="E22" s="13"/>
      <c r="F22" s="13"/>
      <c r="G22" s="192">
        <f t="shared" si="4"/>
        <v>0</v>
      </c>
      <c r="H22" s="118">
        <f t="shared" si="5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3"/>
      <c r="D23" s="13"/>
      <c r="E23" s="13"/>
      <c r="F23" s="13"/>
      <c r="G23" s="192">
        <f t="shared" si="4"/>
        <v>0</v>
      </c>
      <c r="H23" s="118">
        <f t="shared" si="5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3"/>
      <c r="D24" s="13"/>
      <c r="E24" s="13"/>
      <c r="F24" s="13"/>
      <c r="G24" s="192">
        <f t="shared" si="4"/>
        <v>0</v>
      </c>
      <c r="H24" s="118">
        <f t="shared" si="5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6">H24*100</f>
        <v>0</v>
      </c>
      <c r="P24" s="95"/>
      <c r="Q24" s="95"/>
    </row>
    <row r="25" spans="1:17" ht="81">
      <c r="A25" s="7">
        <v>22</v>
      </c>
      <c r="B25" s="77" t="s">
        <v>32</v>
      </c>
      <c r="C25" s="13"/>
      <c r="D25" s="13"/>
      <c r="E25" s="13"/>
      <c r="F25" s="13"/>
      <c r="G25" s="192">
        <f t="shared" si="4"/>
        <v>0</v>
      </c>
      <c r="H25" s="118">
        <f t="shared" si="5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7">D25*100</f>
        <v>0</v>
      </c>
      <c r="M25" s="92"/>
      <c r="N25" s="92"/>
      <c r="O25" s="91">
        <f t="shared" si="6"/>
        <v>0</v>
      </c>
      <c r="P25" s="95"/>
      <c r="Q25" s="95"/>
    </row>
    <row r="26" spans="1:17" ht="40.5">
      <c r="A26" s="6">
        <v>23</v>
      </c>
      <c r="B26" s="77" t="s">
        <v>33</v>
      </c>
      <c r="C26" s="13"/>
      <c r="D26" s="13"/>
      <c r="E26" s="13"/>
      <c r="F26" s="13"/>
      <c r="G26" s="192">
        <f t="shared" si="4"/>
        <v>0</v>
      </c>
      <c r="H26" s="118">
        <f t="shared" si="5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3"/>
      <c r="D27" s="13"/>
      <c r="E27" s="13"/>
      <c r="F27" s="13"/>
      <c r="G27" s="192">
        <f>(D27+C27)</f>
        <v>0</v>
      </c>
      <c r="H27" s="118">
        <f>(F27+E27)</f>
        <v>0</v>
      </c>
      <c r="I27" s="59">
        <f t="shared" ref="I27:I34" si="8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3"/>
      <c r="D28" s="13"/>
      <c r="E28" s="13"/>
      <c r="F28" s="13"/>
      <c r="G28" s="192">
        <f>(D28+C28)</f>
        <v>0</v>
      </c>
      <c r="H28" s="118">
        <f>(F28+E28)</f>
        <v>0</v>
      </c>
      <c r="I28" s="59">
        <f t="shared" si="8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3"/>
      <c r="D29" s="13"/>
      <c r="E29" s="13"/>
      <c r="F29" s="13"/>
      <c r="G29" s="192">
        <f t="shared" ref="G29:G34" si="9">(D29+C29)</f>
        <v>0</v>
      </c>
      <c r="H29" s="118">
        <f t="shared" ref="H29:H34" si="10">(F29+E29)</f>
        <v>0</v>
      </c>
      <c r="I29" s="59">
        <f t="shared" si="8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3"/>
      <c r="D30" s="13"/>
      <c r="E30" s="13"/>
      <c r="F30" s="13"/>
      <c r="G30" s="192">
        <f t="shared" si="9"/>
        <v>0</v>
      </c>
      <c r="H30" s="118">
        <f t="shared" si="10"/>
        <v>0</v>
      </c>
      <c r="I30" s="59">
        <f t="shared" si="8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3"/>
      <c r="D31" s="13"/>
      <c r="E31" s="13"/>
      <c r="F31" s="13"/>
      <c r="G31" s="192">
        <f t="shared" si="9"/>
        <v>0</v>
      </c>
      <c r="H31" s="118">
        <f t="shared" si="10"/>
        <v>0</v>
      </c>
      <c r="I31" s="59">
        <f t="shared" si="8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3"/>
      <c r="D32" s="13"/>
      <c r="E32" s="13"/>
      <c r="F32" s="13"/>
      <c r="G32" s="192">
        <f t="shared" si="9"/>
        <v>0</v>
      </c>
      <c r="H32" s="118">
        <f t="shared" si="10"/>
        <v>0</v>
      </c>
      <c r="I32" s="59">
        <f t="shared" si="8"/>
        <v>0</v>
      </c>
      <c r="J32" s="142"/>
    </row>
    <row r="33" spans="1:15" ht="107.25" customHeight="1">
      <c r="A33" s="12">
        <v>30</v>
      </c>
      <c r="B33" s="78" t="s">
        <v>46</v>
      </c>
      <c r="C33" s="66"/>
      <c r="D33" s="35" t="s">
        <v>57</v>
      </c>
      <c r="E33" s="36"/>
      <c r="F33" s="36"/>
      <c r="G33" s="192" t="e">
        <f t="shared" si="9"/>
        <v>#VALUE!</v>
      </c>
      <c r="H33" s="118">
        <f t="shared" si="10"/>
        <v>0</v>
      </c>
      <c r="I33" s="59" t="e">
        <f t="shared" si="8"/>
        <v>#VALUE!</v>
      </c>
      <c r="J33" s="142"/>
      <c r="O33" s="80">
        <v>35</v>
      </c>
    </row>
    <row r="34" spans="1:15" ht="21.75">
      <c r="B34" s="61" t="s">
        <v>48</v>
      </c>
      <c r="C34" s="61"/>
      <c r="D34" s="35" t="s">
        <v>57</v>
      </c>
      <c r="E34" s="36"/>
      <c r="F34" s="36"/>
      <c r="G34" s="192" t="e">
        <f t="shared" si="9"/>
        <v>#VALUE!</v>
      </c>
      <c r="H34" s="118">
        <f t="shared" si="10"/>
        <v>0</v>
      </c>
      <c r="I34" s="59" t="e">
        <f t="shared" si="8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8" width="9" style="4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6"/>
      <c r="F3" s="66"/>
      <c r="G3" s="192">
        <f>(D3+C3)/2</f>
        <v>0</v>
      </c>
      <c r="H3" s="115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6"/>
      <c r="F4" s="66"/>
      <c r="G4" s="192">
        <f>(D4+C4)/2</f>
        <v>0</v>
      </c>
      <c r="H4" s="115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37"/>
      <c r="E5" s="33"/>
      <c r="F5" s="33"/>
      <c r="G5" s="192">
        <f t="shared" ref="G5:G8" si="0">(D5+C5)/2</f>
        <v>0</v>
      </c>
      <c r="H5" s="116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1.25">
      <c r="A6" s="6">
        <v>3</v>
      </c>
      <c r="B6" s="77" t="s">
        <v>52</v>
      </c>
      <c r="C6" s="64"/>
      <c r="D6" s="37"/>
      <c r="E6" s="33"/>
      <c r="F6" s="33"/>
      <c r="G6" s="192">
        <f t="shared" si="0"/>
        <v>0</v>
      </c>
      <c r="H6" s="116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.75">
      <c r="A7" s="7">
        <v>4</v>
      </c>
      <c r="B7" s="77" t="s">
        <v>53</v>
      </c>
      <c r="C7" s="236"/>
      <c r="D7" s="37"/>
      <c r="E7" s="33"/>
      <c r="F7" s="33"/>
      <c r="G7" s="192">
        <f t="shared" si="0"/>
        <v>0</v>
      </c>
      <c r="H7" s="116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2">
      <c r="A8" s="6">
        <v>5</v>
      </c>
      <c r="B8" s="77" t="s">
        <v>54</v>
      </c>
      <c r="C8" s="64"/>
      <c r="D8" s="37"/>
      <c r="E8" s="33"/>
      <c r="F8" s="33"/>
      <c r="G8" s="192">
        <f t="shared" si="0"/>
        <v>0</v>
      </c>
      <c r="H8" s="116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.75">
      <c r="A9" s="7">
        <v>6</v>
      </c>
      <c r="B9" s="77" t="s">
        <v>8</v>
      </c>
      <c r="C9" s="64"/>
      <c r="D9" s="37"/>
      <c r="E9" s="33"/>
      <c r="F9" s="33"/>
      <c r="G9" s="192">
        <f>(D9+C9)</f>
        <v>0</v>
      </c>
      <c r="H9" s="116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1.25">
      <c r="A10" s="6">
        <v>7</v>
      </c>
      <c r="B10" s="77" t="s">
        <v>10</v>
      </c>
      <c r="C10" s="64"/>
      <c r="D10" s="37"/>
      <c r="E10" s="33"/>
      <c r="F10" s="33"/>
      <c r="G10" s="192">
        <f>(D10+C10)</f>
        <v>0</v>
      </c>
      <c r="H10" s="116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.75">
      <c r="A11" s="7">
        <v>8</v>
      </c>
      <c r="B11" s="77" t="s">
        <v>11</v>
      </c>
      <c r="C11" s="64"/>
      <c r="D11" s="37"/>
      <c r="E11" s="33"/>
      <c r="F11" s="33"/>
      <c r="G11" s="192">
        <f>(D11+C11)</f>
        <v>0</v>
      </c>
      <c r="H11" s="116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37"/>
      <c r="E12" s="33"/>
      <c r="F12" s="33"/>
      <c r="G12" s="192">
        <f>(D12+C12)/2</f>
        <v>0</v>
      </c>
      <c r="H12" s="116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1.5">
      <c r="A13" s="7">
        <v>10</v>
      </c>
      <c r="B13" s="77" t="s">
        <v>14</v>
      </c>
      <c r="C13" s="64"/>
      <c r="D13" s="37"/>
      <c r="E13" s="33"/>
      <c r="F13" s="33"/>
      <c r="G13" s="192">
        <f t="shared" ref="G13:G16" si="3">(D13+C13)</f>
        <v>0</v>
      </c>
      <c r="H13" s="116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1.5">
      <c r="A14" s="6">
        <v>11</v>
      </c>
      <c r="B14" s="77" t="s">
        <v>16</v>
      </c>
      <c r="C14" s="64"/>
      <c r="D14" s="37"/>
      <c r="E14" s="33"/>
      <c r="F14" s="33"/>
      <c r="G14" s="192">
        <f t="shared" si="3"/>
        <v>0</v>
      </c>
      <c r="H14" s="116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37"/>
      <c r="E15" s="33"/>
      <c r="F15" s="33"/>
      <c r="G15" s="192">
        <f t="shared" si="3"/>
        <v>0</v>
      </c>
      <c r="H15" s="116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1.25">
      <c r="A16" s="6">
        <v>13</v>
      </c>
      <c r="B16" s="77" t="s">
        <v>19</v>
      </c>
      <c r="C16" s="64"/>
      <c r="D16" s="37"/>
      <c r="E16" s="33"/>
      <c r="F16" s="33"/>
      <c r="G16" s="192">
        <f t="shared" si="3"/>
        <v>0</v>
      </c>
      <c r="H16" s="116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8" ht="102">
      <c r="A17" s="7">
        <v>14</v>
      </c>
      <c r="B17" s="77" t="s">
        <v>20</v>
      </c>
      <c r="C17" s="64"/>
      <c r="D17" s="37"/>
      <c r="E17" s="33"/>
      <c r="F17" s="33"/>
      <c r="G17" s="192">
        <f>(D17+C17)/2</f>
        <v>0</v>
      </c>
      <c r="H17" s="116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8" ht="102">
      <c r="A18" s="6">
        <v>15</v>
      </c>
      <c r="B18" s="77" t="s">
        <v>64</v>
      </c>
      <c r="C18" s="64"/>
      <c r="D18" s="37"/>
      <c r="E18" s="33"/>
      <c r="F18" s="33"/>
      <c r="G18" s="192">
        <f t="shared" ref="G18:G26" si="5">(D18+C18)/2</f>
        <v>0</v>
      </c>
      <c r="H18" s="116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8" ht="81.75">
      <c r="A19" s="7">
        <v>16</v>
      </c>
      <c r="B19" s="77" t="s">
        <v>55</v>
      </c>
      <c r="C19" s="64"/>
      <c r="D19" s="37"/>
      <c r="E19" s="33"/>
      <c r="F19" s="33"/>
      <c r="G19" s="192">
        <f t="shared" si="5"/>
        <v>0</v>
      </c>
      <c r="H19" s="116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8" ht="102">
      <c r="A20" s="6">
        <v>17</v>
      </c>
      <c r="B20" s="77" t="s">
        <v>56</v>
      </c>
      <c r="C20" s="64"/>
      <c r="D20" s="37"/>
      <c r="E20" s="33"/>
      <c r="F20" s="33"/>
      <c r="G20" s="192">
        <f t="shared" si="5"/>
        <v>0</v>
      </c>
      <c r="H20" s="116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8" ht="81.75">
      <c r="A21" s="7">
        <v>18</v>
      </c>
      <c r="B21" s="77" t="s">
        <v>26</v>
      </c>
      <c r="C21" s="64"/>
      <c r="D21" s="37"/>
      <c r="E21" s="33"/>
      <c r="F21" s="33"/>
      <c r="G21" s="192">
        <f t="shared" si="5"/>
        <v>0</v>
      </c>
      <c r="H21" s="116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8" ht="38.25" customHeight="1">
      <c r="A22" s="6">
        <v>19</v>
      </c>
      <c r="B22" s="77" t="s">
        <v>28</v>
      </c>
      <c r="C22" s="64"/>
      <c r="D22" s="37"/>
      <c r="E22" s="33"/>
      <c r="F22" s="33"/>
      <c r="G22" s="192">
        <f t="shared" si="5"/>
        <v>0</v>
      </c>
      <c r="H22" s="116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8" ht="81.75">
      <c r="A23" s="7">
        <v>20</v>
      </c>
      <c r="B23" s="77" t="s">
        <v>29</v>
      </c>
      <c r="C23" s="64"/>
      <c r="D23" s="37"/>
      <c r="E23" s="33"/>
      <c r="F23" s="33"/>
      <c r="G23" s="192">
        <f t="shared" si="5"/>
        <v>0</v>
      </c>
      <c r="H23" s="116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8" ht="65.25" customHeight="1">
      <c r="A24" s="6">
        <v>21</v>
      </c>
      <c r="B24" s="77" t="s">
        <v>31</v>
      </c>
      <c r="C24" s="64"/>
      <c r="D24" s="37"/>
      <c r="E24" s="33"/>
      <c r="F24" s="33"/>
      <c r="G24" s="192">
        <f t="shared" si="5"/>
        <v>0</v>
      </c>
      <c r="H24" s="116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8" ht="81.75">
      <c r="A25" s="7">
        <v>22</v>
      </c>
      <c r="B25" s="77" t="s">
        <v>32</v>
      </c>
      <c r="C25" s="64"/>
      <c r="D25" s="37"/>
      <c r="E25" s="33"/>
      <c r="F25" s="33"/>
      <c r="G25" s="192">
        <f t="shared" si="5"/>
        <v>0</v>
      </c>
      <c r="H25" s="116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8" ht="40.5">
      <c r="A26" s="6">
        <v>23</v>
      </c>
      <c r="B26" s="77" t="s">
        <v>33</v>
      </c>
      <c r="C26" s="64"/>
      <c r="D26" s="235"/>
      <c r="E26" s="34"/>
      <c r="F26" s="34"/>
      <c r="G26" s="192">
        <f t="shared" si="5"/>
        <v>0</v>
      </c>
      <c r="H26" s="116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8" ht="77.25" customHeight="1">
      <c r="A27" s="7">
        <v>24</v>
      </c>
      <c r="B27" s="77" t="s">
        <v>36</v>
      </c>
      <c r="C27" s="64"/>
      <c r="D27" s="37"/>
      <c r="E27" s="33"/>
      <c r="F27" s="33"/>
      <c r="G27" s="192">
        <f>(D27+C27)</f>
        <v>0</v>
      </c>
      <c r="H27" s="116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8" ht="49.5" customHeight="1">
      <c r="A28" s="6">
        <v>25</v>
      </c>
      <c r="B28" s="77" t="s">
        <v>38</v>
      </c>
      <c r="C28" s="64"/>
      <c r="D28" s="37"/>
      <c r="E28" s="33"/>
      <c r="F28" s="33"/>
      <c r="G28" s="192">
        <f>(D28+C28)</f>
        <v>0</v>
      </c>
      <c r="H28" s="116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8" ht="102">
      <c r="A29" s="7">
        <v>26</v>
      </c>
      <c r="B29" s="77" t="s">
        <v>39</v>
      </c>
      <c r="C29" s="64"/>
      <c r="D29" s="234"/>
      <c r="E29" s="33"/>
      <c r="F29" s="33"/>
      <c r="G29" s="192">
        <f t="shared" ref="G29:G34" si="10">(D29+C29)</f>
        <v>0</v>
      </c>
      <c r="H29" s="116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  <c r="R29" s="33" t="s">
        <v>40</v>
      </c>
    </row>
    <row r="30" spans="1:18" ht="106.5" customHeight="1">
      <c r="A30" s="6">
        <v>27</v>
      </c>
      <c r="B30" s="77" t="s">
        <v>42</v>
      </c>
      <c r="C30" s="64"/>
      <c r="D30" s="37"/>
      <c r="E30" s="33"/>
      <c r="F30" s="33"/>
      <c r="G30" s="192">
        <f t="shared" si="10"/>
        <v>0</v>
      </c>
      <c r="H30" s="116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  <c r="R30" s="33" t="s">
        <v>40</v>
      </c>
    </row>
    <row r="31" spans="1:18" ht="110.25" customHeight="1">
      <c r="A31" s="7">
        <v>28</v>
      </c>
      <c r="B31" s="77" t="s">
        <v>43</v>
      </c>
      <c r="C31" s="64"/>
      <c r="D31" s="37"/>
      <c r="E31" s="33"/>
      <c r="F31" s="33"/>
      <c r="G31" s="192">
        <f t="shared" si="10"/>
        <v>0</v>
      </c>
      <c r="H31" s="116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8" ht="131.25" customHeight="1">
      <c r="A32" s="6">
        <v>29</v>
      </c>
      <c r="B32" s="77" t="s">
        <v>45</v>
      </c>
      <c r="C32" s="64"/>
      <c r="D32" s="37"/>
      <c r="E32" s="33"/>
      <c r="F32" s="33"/>
      <c r="G32" s="192">
        <f t="shared" si="10"/>
        <v>0</v>
      </c>
      <c r="H32" s="116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6"/>
      <c r="D33" s="35" t="s">
        <v>57</v>
      </c>
      <c r="E33" s="36"/>
      <c r="F33" s="36"/>
      <c r="G33" s="192" t="e">
        <f t="shared" si="10"/>
        <v>#VALUE!</v>
      </c>
      <c r="H33" s="116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1.75">
      <c r="B34" s="61" t="s">
        <v>48</v>
      </c>
      <c r="C34" s="61"/>
      <c r="D34" s="35" t="s">
        <v>57</v>
      </c>
      <c r="E34" s="36"/>
      <c r="F34" s="36"/>
      <c r="G34" s="192" t="e">
        <f t="shared" si="10"/>
        <v>#VALUE!</v>
      </c>
      <c r="H34" s="116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4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4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4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K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13"/>
      <c r="D3" s="64"/>
      <c r="E3" s="288"/>
      <c r="F3" s="286"/>
      <c r="G3" s="191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3"/>
      <c r="D4" s="64"/>
      <c r="E4" s="288"/>
      <c r="F4" s="286"/>
      <c r="G4" s="191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3"/>
      <c r="D5" s="14"/>
      <c r="E5" s="14"/>
      <c r="F5" s="289"/>
      <c r="G5" s="191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3"/>
      <c r="D6" s="14"/>
      <c r="E6" s="14"/>
      <c r="F6" s="289"/>
      <c r="G6" s="191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3"/>
      <c r="D7" s="14"/>
      <c r="E7" s="14"/>
      <c r="F7" s="289"/>
      <c r="G7" s="191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3"/>
      <c r="D8" s="14"/>
      <c r="E8" s="14"/>
      <c r="F8" s="289"/>
      <c r="G8" s="191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3"/>
      <c r="D9" s="14"/>
      <c r="E9" s="14"/>
      <c r="F9" s="289"/>
      <c r="G9" s="191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3"/>
      <c r="D10" s="14"/>
      <c r="E10" s="14"/>
      <c r="F10" s="289"/>
      <c r="G10" s="191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3"/>
      <c r="D11" s="14"/>
      <c r="E11" s="14"/>
      <c r="F11" s="289"/>
      <c r="G11" s="191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3"/>
      <c r="D12" s="14"/>
      <c r="E12" s="14"/>
      <c r="F12" s="289"/>
      <c r="G12" s="191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13"/>
      <c r="D13" s="14"/>
      <c r="E13" s="14"/>
      <c r="F13" s="289"/>
      <c r="G13" s="191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3"/>
      <c r="D14" s="14"/>
      <c r="E14" s="14"/>
      <c r="F14" s="289"/>
      <c r="G14" s="191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3"/>
      <c r="D15" s="14"/>
      <c r="E15" s="14"/>
      <c r="F15" s="289"/>
      <c r="G15" s="191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3"/>
      <c r="D16" s="14"/>
      <c r="E16" s="14"/>
      <c r="F16" s="289"/>
      <c r="G16" s="191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13"/>
      <c r="D17" s="14"/>
      <c r="E17" s="14"/>
      <c r="F17" s="289"/>
      <c r="G17" s="191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13"/>
      <c r="D18" s="14"/>
      <c r="E18" s="14"/>
      <c r="F18" s="289"/>
      <c r="G18" s="191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3"/>
      <c r="D19" s="14"/>
      <c r="E19" s="14"/>
      <c r="F19" s="289"/>
      <c r="G19" s="191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3"/>
      <c r="D20" s="14"/>
      <c r="E20" s="14"/>
      <c r="F20" s="289"/>
      <c r="G20" s="191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3"/>
      <c r="D21" s="14"/>
      <c r="E21" s="14"/>
      <c r="F21" s="289"/>
      <c r="G21" s="191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3"/>
      <c r="D22" s="14"/>
      <c r="E22" s="14"/>
      <c r="F22" s="289"/>
      <c r="G22" s="191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3"/>
      <c r="D23" s="14"/>
      <c r="E23" s="14"/>
      <c r="F23" s="289"/>
      <c r="G23" s="191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13"/>
      <c r="D24" s="14"/>
      <c r="E24" s="14"/>
      <c r="F24" s="289"/>
      <c r="G24" s="191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3"/>
      <c r="D25" s="14"/>
      <c r="E25" s="14"/>
      <c r="F25" s="289"/>
      <c r="G25" s="191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3"/>
      <c r="D26" s="14"/>
      <c r="E26" s="14"/>
      <c r="F26" s="289"/>
      <c r="G26" s="191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3"/>
      <c r="D27" s="14"/>
      <c r="E27" s="14"/>
      <c r="F27" s="289"/>
      <c r="G27" s="191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3"/>
      <c r="D28" s="14"/>
      <c r="E28" s="14"/>
      <c r="F28" s="289"/>
      <c r="G28" s="191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3"/>
      <c r="D29" s="14"/>
      <c r="E29" s="14"/>
      <c r="F29" s="289"/>
      <c r="G29" s="191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3"/>
      <c r="D30" s="14"/>
      <c r="E30" s="14"/>
      <c r="F30" s="289"/>
      <c r="G30" s="191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3"/>
      <c r="D31" s="14"/>
      <c r="E31" s="14"/>
      <c r="F31" s="289"/>
      <c r="G31" s="191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3"/>
      <c r="D32" s="14"/>
      <c r="E32" s="14"/>
      <c r="F32" s="289"/>
      <c r="G32" s="191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91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91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I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G3" s="190">
        <f t="shared" ref="G3" si="0">(D4+C4)/2</f>
        <v>0</v>
      </c>
      <c r="H3" s="113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5"/>
      <c r="D4" s="65"/>
      <c r="E4" s="127"/>
      <c r="F4" s="275"/>
      <c r="G4" s="190">
        <f>(D4+C4)/2</f>
        <v>0</v>
      </c>
      <c r="H4" s="113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30"/>
      <c r="D5" s="30"/>
      <c r="E5" s="276"/>
      <c r="F5" s="277"/>
      <c r="G5" s="190">
        <f>(D5+C5)/2</f>
        <v>0</v>
      </c>
      <c r="H5" s="114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241"/>
      <c r="D6" s="30"/>
      <c r="E6" s="276"/>
      <c r="F6" s="277"/>
      <c r="G6" s="190">
        <f t="shared" ref="G6:G8" si="2">(D6+C6)/2</f>
        <v>0</v>
      </c>
      <c r="H6" s="114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30"/>
      <c r="D7" s="30"/>
      <c r="E7" s="276"/>
      <c r="F7" s="277"/>
      <c r="G7" s="190">
        <f t="shared" si="2"/>
        <v>0</v>
      </c>
      <c r="H7" s="114">
        <f t="shared" ref="H7:H8" si="3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30"/>
      <c r="D8" s="30"/>
      <c r="E8" s="276"/>
      <c r="F8" s="277"/>
      <c r="G8" s="190">
        <f t="shared" si="2"/>
        <v>0</v>
      </c>
      <c r="H8" s="114">
        <f t="shared" si="3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30"/>
      <c r="D9" s="30"/>
      <c r="E9" s="276"/>
      <c r="F9" s="277"/>
      <c r="G9" s="190">
        <f>(D9+C9)</f>
        <v>0</v>
      </c>
      <c r="H9" s="114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30"/>
      <c r="D10" s="30"/>
      <c r="E10" s="276"/>
      <c r="F10" s="277"/>
      <c r="G10" s="190">
        <f>(D10+C10)</f>
        <v>0</v>
      </c>
      <c r="H10" s="114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57"/>
      <c r="D11" s="30"/>
      <c r="E11" s="276"/>
      <c r="F11" s="277"/>
      <c r="G11" s="190">
        <f>(D11+C11)</f>
        <v>0</v>
      </c>
      <c r="H11" s="114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57"/>
      <c r="D12" s="30"/>
      <c r="E12" s="276"/>
      <c r="F12" s="277"/>
      <c r="G12" s="190">
        <f>(D12+C12)/2</f>
        <v>0</v>
      </c>
      <c r="H12" s="114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30"/>
      <c r="D13" s="30"/>
      <c r="E13" s="276"/>
      <c r="F13" s="277"/>
      <c r="G13" s="190">
        <f>(D13+C13)</f>
        <v>0</v>
      </c>
      <c r="H13" s="114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30"/>
      <c r="D14" s="30"/>
      <c r="E14" s="276"/>
      <c r="F14" s="277"/>
      <c r="G14" s="190">
        <f>(D14+C14)</f>
        <v>0</v>
      </c>
      <c r="H14" s="114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30"/>
      <c r="D15" s="30"/>
      <c r="E15" s="276"/>
      <c r="F15" s="277"/>
      <c r="G15" s="190">
        <f>(D15+C15)</f>
        <v>0</v>
      </c>
      <c r="H15" s="114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30"/>
      <c r="D16" s="30"/>
      <c r="E16" s="276"/>
      <c r="F16" s="277"/>
      <c r="G16" s="190">
        <f>(D16+C16)</f>
        <v>0</v>
      </c>
      <c r="H16" s="114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8" ht="101.25">
      <c r="A17" s="7">
        <v>14</v>
      </c>
      <c r="B17" s="77" t="s">
        <v>20</v>
      </c>
      <c r="C17" s="30"/>
      <c r="D17" s="30"/>
      <c r="E17" s="276"/>
      <c r="F17" s="277"/>
      <c r="G17" s="190">
        <f>(D17+C17)/2</f>
        <v>0</v>
      </c>
      <c r="H17" s="114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8" ht="101.25">
      <c r="A18" s="6">
        <v>15</v>
      </c>
      <c r="B18" s="77" t="s">
        <v>64</v>
      </c>
      <c r="C18" s="30"/>
      <c r="D18" s="30"/>
      <c r="E18" s="276"/>
      <c r="F18" s="277"/>
      <c r="G18" s="190">
        <f t="shared" ref="G18:G25" si="5">(D18+C18)/2</f>
        <v>0</v>
      </c>
      <c r="H18" s="114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8" ht="81">
      <c r="A19" s="7">
        <v>16</v>
      </c>
      <c r="B19" s="77" t="s">
        <v>55</v>
      </c>
      <c r="C19" s="30"/>
      <c r="D19" s="30"/>
      <c r="E19" s="276"/>
      <c r="F19" s="277"/>
      <c r="G19" s="190">
        <f t="shared" si="5"/>
        <v>0</v>
      </c>
      <c r="H19" s="114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8" ht="101.25">
      <c r="A20" s="6">
        <v>17</v>
      </c>
      <c r="B20" s="77" t="s">
        <v>56</v>
      </c>
      <c r="C20" s="30"/>
      <c r="D20" s="30"/>
      <c r="E20" s="276"/>
      <c r="F20" s="277"/>
      <c r="G20" s="190">
        <f t="shared" si="5"/>
        <v>0</v>
      </c>
      <c r="H20" s="114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8" ht="81">
      <c r="A21" s="7">
        <v>18</v>
      </c>
      <c r="B21" s="77" t="s">
        <v>26</v>
      </c>
      <c r="C21" s="30"/>
      <c r="D21" s="30"/>
      <c r="E21" s="276"/>
      <c r="F21" s="277"/>
      <c r="G21" s="190">
        <f t="shared" si="5"/>
        <v>0</v>
      </c>
      <c r="H21" s="114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8" ht="38.25" customHeight="1">
      <c r="A22" s="6">
        <v>19</v>
      </c>
      <c r="B22" s="77" t="s">
        <v>28</v>
      </c>
      <c r="C22" s="30"/>
      <c r="D22" s="30"/>
      <c r="E22" s="276"/>
      <c r="F22" s="277"/>
      <c r="G22" s="190">
        <f t="shared" si="5"/>
        <v>0</v>
      </c>
      <c r="H22" s="114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8" ht="81">
      <c r="A23" s="7">
        <v>20</v>
      </c>
      <c r="B23" s="77" t="s">
        <v>29</v>
      </c>
      <c r="C23" s="30"/>
      <c r="D23" s="30"/>
      <c r="E23" s="276"/>
      <c r="F23" s="277"/>
      <c r="G23" s="190">
        <f t="shared" si="5"/>
        <v>0</v>
      </c>
      <c r="H23" s="114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8" ht="65.25" customHeight="1">
      <c r="A24" s="6">
        <v>21</v>
      </c>
      <c r="B24" s="77" t="s">
        <v>31</v>
      </c>
      <c r="C24" s="30"/>
      <c r="D24" s="30"/>
      <c r="E24" s="276"/>
      <c r="F24" s="277"/>
      <c r="G24" s="190">
        <f t="shared" si="5"/>
        <v>0</v>
      </c>
      <c r="H24" s="114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8" ht="81">
      <c r="A25" s="7">
        <v>22</v>
      </c>
      <c r="B25" s="77" t="s">
        <v>32</v>
      </c>
      <c r="C25" s="30"/>
      <c r="D25" s="30"/>
      <c r="E25" s="276"/>
      <c r="F25" s="277"/>
      <c r="G25" s="190">
        <f t="shared" si="5"/>
        <v>0</v>
      </c>
      <c r="H25" s="114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>D26*100</f>
        <v>0</v>
      </c>
      <c r="M25" s="92"/>
      <c r="N25" s="92"/>
      <c r="O25" s="91">
        <f t="shared" si="7"/>
        <v>0</v>
      </c>
      <c r="P25" s="95"/>
      <c r="Q25" s="95"/>
    </row>
    <row r="26" spans="1:18" ht="40.5">
      <c r="A26" s="6">
        <v>23</v>
      </c>
      <c r="B26" s="77" t="s">
        <v>33</v>
      </c>
      <c r="C26" s="30"/>
      <c r="D26" s="30"/>
      <c r="E26" s="276"/>
      <c r="F26" s="277"/>
      <c r="G26" s="190"/>
      <c r="H26" s="114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  <c r="R26" s="30" t="s">
        <v>34</v>
      </c>
    </row>
    <row r="27" spans="1:18" ht="77.25" customHeight="1">
      <c r="A27" s="7">
        <v>24</v>
      </c>
      <c r="B27" s="77" t="s">
        <v>36</v>
      </c>
      <c r="C27" s="30"/>
      <c r="D27" s="30"/>
      <c r="E27" s="276"/>
      <c r="F27" s="277"/>
      <c r="G27" s="190">
        <f>(D27+C27)</f>
        <v>0</v>
      </c>
      <c r="H27" s="114">
        <f>(F27+E27)</f>
        <v>0</v>
      </c>
      <c r="I27" s="59">
        <f t="shared" ref="I27:I34" si="8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8" ht="49.5" customHeight="1">
      <c r="A28" s="6">
        <v>25</v>
      </c>
      <c r="B28" s="77" t="s">
        <v>38</v>
      </c>
      <c r="C28" s="30"/>
      <c r="D28" s="30"/>
      <c r="E28" s="276"/>
      <c r="F28" s="277"/>
      <c r="G28" s="190">
        <f t="shared" ref="G28:G32" si="9">(D28+C28)</f>
        <v>0</v>
      </c>
      <c r="H28" s="114">
        <f>(F28+E28)</f>
        <v>0</v>
      </c>
      <c r="I28" s="59">
        <f t="shared" si="8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8" ht="101.25">
      <c r="A29" s="7">
        <v>26</v>
      </c>
      <c r="B29" s="77" t="s">
        <v>39</v>
      </c>
      <c r="C29" s="30"/>
      <c r="D29" s="30"/>
      <c r="E29" s="276"/>
      <c r="F29" s="277"/>
      <c r="G29" s="190">
        <f t="shared" si="9"/>
        <v>0</v>
      </c>
      <c r="H29" s="114">
        <f t="shared" ref="H29:H34" si="10">(F29+E29)</f>
        <v>0</v>
      </c>
      <c r="I29" s="59">
        <f t="shared" si="8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8" ht="106.5" customHeight="1">
      <c r="A30" s="6">
        <v>27</v>
      </c>
      <c r="B30" s="77" t="s">
        <v>42</v>
      </c>
      <c r="C30" s="30"/>
      <c r="D30" s="30"/>
      <c r="E30" s="276"/>
      <c r="F30" s="277"/>
      <c r="G30" s="190">
        <f t="shared" si="9"/>
        <v>0</v>
      </c>
      <c r="H30" s="114">
        <f t="shared" si="10"/>
        <v>0</v>
      </c>
      <c r="I30" s="59">
        <f t="shared" si="8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8" ht="110.25" customHeight="1">
      <c r="A31" s="7">
        <v>28</v>
      </c>
      <c r="B31" s="77" t="s">
        <v>43</v>
      </c>
      <c r="C31" s="30"/>
      <c r="D31" s="30"/>
      <c r="E31" s="276"/>
      <c r="F31" s="277"/>
      <c r="G31" s="190">
        <f t="shared" si="9"/>
        <v>0</v>
      </c>
      <c r="H31" s="114">
        <f t="shared" si="10"/>
        <v>0</v>
      </c>
      <c r="I31" s="59">
        <f t="shared" si="8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8" ht="131.25" customHeight="1">
      <c r="A32" s="6">
        <v>29</v>
      </c>
      <c r="B32" s="77" t="s">
        <v>45</v>
      </c>
      <c r="C32" s="30"/>
      <c r="D32" s="30"/>
      <c r="E32" s="276"/>
      <c r="F32" s="277"/>
      <c r="G32" s="190">
        <f t="shared" si="9"/>
        <v>0</v>
      </c>
      <c r="H32" s="114">
        <f t="shared" si="10"/>
        <v>0</v>
      </c>
      <c r="I32" s="59">
        <f t="shared" si="8"/>
        <v>0</v>
      </c>
      <c r="J32" s="142"/>
    </row>
    <row r="33" spans="1:15" ht="107.25" customHeight="1">
      <c r="A33" s="12">
        <v>30</v>
      </c>
      <c r="B33" s="78" t="s">
        <v>46</v>
      </c>
      <c r="C33" s="65"/>
      <c r="D33" s="31"/>
      <c r="E33" s="32"/>
      <c r="F33" s="32"/>
      <c r="G33" s="190">
        <f t="shared" ref="G33:G34" si="11">(D33+C33)</f>
        <v>0</v>
      </c>
      <c r="H33" s="114">
        <f t="shared" si="10"/>
        <v>0</v>
      </c>
      <c r="I33" s="59">
        <f t="shared" si="8"/>
        <v>0</v>
      </c>
      <c r="J33" s="142"/>
      <c r="O33" s="80">
        <v>35</v>
      </c>
    </row>
    <row r="34" spans="1:15" ht="121.5">
      <c r="B34" s="61" t="s">
        <v>48</v>
      </c>
      <c r="C34" s="61"/>
      <c r="D34" s="31" t="s">
        <v>57</v>
      </c>
      <c r="E34" s="32"/>
      <c r="F34" s="32"/>
      <c r="G34" s="190" t="e">
        <f t="shared" si="11"/>
        <v>#VALUE!</v>
      </c>
      <c r="H34" s="114">
        <f t="shared" si="10"/>
        <v>0</v>
      </c>
      <c r="I34" s="59" t="e">
        <f t="shared" si="8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E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29"/>
      <c r="E15" s="29"/>
      <c r="F15" s="29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workbookViewId="0">
      <pane xSplit="2" ySplit="1" topLeftCell="C9" activePane="bottomRight" state="frozen"/>
      <selection sqref="A1:I1"/>
      <selection pane="topRight" sqref="A1:I1"/>
      <selection pane="bottomLeft" sqref="A1:I1"/>
      <selection pane="bottomRight" sqref="A1:I1"/>
    </sheetView>
  </sheetViews>
  <sheetFormatPr defaultRowHeight="15"/>
  <cols>
    <col min="1" max="1" width="5.85546875" style="10" customWidth="1"/>
    <col min="2" max="3" width="22.42578125" style="9" customWidth="1"/>
    <col min="4" max="7" width="19.7109375" style="4" customWidth="1"/>
    <col min="8" max="8" width="19.7109375" style="2" customWidth="1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2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44">
        <f>'گلديس شاهین شهر'!C3+'شفای کلیشاد'!C4+'فاطمیه بادرود'!C3+'شهیدرجایی فریدن'!C3+'مدرس نجف آباد'!C3+'میمه '!C3+'منتظری نجف آباد'!C3+'حضرت رسول اکرم(ص) فریدونشهر'!C3+'9دی منظریه'!C3+'فاطمیه خوانسار'!C3+سیدالشهداسمیرم!C3+دهاقان!C3+'اشرفی خمینی شهر'!C3+'امام حسین (ع) گلپایگان '!C3+'خاتم الانبیا نطنز'!C3+مبارکه!C3+'تیران و کرون '!C3+'شهدای لنجان '!C3+'امام خمینی فلاورجان'!C4+'امیرالمومنین شهرضا'!C3+'بیمارستان شهید بهشتی اردستان'!C3+'صاحب الزمان شهرضا'!C3+'شهید بهشتی اصفهان'!C3+'آیت الله کاشانی'!C3+چمران!C4+'زهرای زینبیه'!C3+'امام حسین(ع)'!C3+'امین '!C3+فارابی!C3+فیض!C3+'نور و علی اصغر'!C3+'امام موسی کاظم'!C3+الزهرا!C3+امید!C3+'عیسی بن مریم'!C3</f>
        <v>0</v>
      </c>
      <c r="D3" s="44">
        <f>'گلديس شاهین شهر'!D3+'شفای کلیشاد'!D4+'فاطمیه بادرود'!D3+'شهیدرجایی فریدن'!D3+'مدرس نجف آباد'!D3+'میمه '!D3+'منتظری نجف آباد'!D3+'حضرت رسول اکرم(ص) فریدونشهر'!D3+'9دی منظریه'!D3+'فاطمیه خوانسار'!D3+سیدالشهداسمیرم!D3+دهاقان!D3+'اشرفی خمینی شهر'!D3+'امام حسین (ع) گلپایگان '!D3+'خاتم الانبیا نطنز'!D3+مبارکه!D3+'تیران و کرون '!D3+'شهدای لنجان '!D3+'امام خمینی فلاورجان'!D3+'امیرالمومنین شهرضا'!D3+'بیمارستان شهید بهشتی اردستان'!D3+'صاحب الزمان شهرضا'!D3+'شهید بهشتی اصفهان'!D3+'آیت الله کاشانی'!D3+چمران!D4+'زهرای زینبیه'!D3+'امام حسین(ع)'!D3+'امین '!D3+فارابی!D3+فیض!D3+'نور و علی اصغر'!D3+'امام موسی کاظم'!D3+الزهرا!D3+امید!D3+'عیسی بن مریم'!D3</f>
        <v>0</v>
      </c>
      <c r="E3" s="44">
        <f>'گلديس شاهین شهر'!E3+'شفای کلیشاد'!E3+'فاطمیه بادرود'!E3+'شهیدرجایی فریدن'!E3+'مدرس نجف آباد'!E3+'میمه '!E3+'منتظری نجف آباد'!E3+'حضرت رسول اکرم(ص) فریدونشهر'!E3+'9دی منظریه'!E3+'فاطمیه خوانسار'!E3+سیدالشهداسمیرم!E3+دهاقان!E3+'اشرفی خمینی شهر'!E3+'امام حسین (ع) گلپایگان '!E3+'خاتم الانبیا نطنز'!E3+مبارکه!E3+'تیران و کرون '!E3+'شهدای لنجان '!E3+'امام خمینی فلاورجان'!E3+'امیرالمومنین شهرضا'!E3+'بیمارستان شهید بهشتی اردستان'!E3+'صاحب الزمان شهرضا'!E3+'شهید بهشتی اصفهان'!E3+'آیت الله کاشانی'!E3+چمران!E3+'زهرای زینبیه'!E3+'امام حسین(ع)'!E3+'امین '!E3+فارابی!E3+فیض!E3+'نور و علی اصغر'!E3+'امام موسی کاظم'!E3+الزهرا!E3+امید!E3+'عیسی بن مریم'!E3</f>
        <v>0</v>
      </c>
      <c r="F3" s="44">
        <f>'گلديس شاهین شهر'!F3+'شفای کلیشاد'!F3+'فاطمیه بادرود'!F3+'شهیدرجایی فریدن'!F3+'مدرس نجف آباد'!F3+'میمه '!F3+'منتظری نجف آباد'!F3+'حضرت رسول اکرم(ص) فریدونشهر'!F3+'9دی منظریه'!F3+'فاطمیه خوانسار'!F3+سیدالشهداسمیرم!F3+دهاقان!F3+'اشرفی خمینی شهر'!F3+'امام حسین (ع) گلپایگان '!F3+'خاتم الانبیا نطنز'!F3+مبارکه!F3+'تیران و کرون '!F3+'شهدای لنجان '!F3+'امام خمینی فلاورجان'!F3+'امیرالمومنین شهرضا'!F3+'بیمارستان شهید بهشتی اردستان'!F3+'صاحب الزمان شهرضا'!F3+'شهید بهشتی اصفهان'!F3+'آیت الله کاشانی'!F3+چمران!F3+'زهرای زینبیه'!F3+'امام حسین(ع)'!F3+'امین '!F3+فارابی!F3+فیض!F3+'نور و علی اصغر'!F3+'امام موسی کاظم'!F3+الزهرا!F3+امید!F3+'عیسی بن مریم'!F3</f>
        <v>0</v>
      </c>
      <c r="G3" s="186">
        <f>(D3+C3)/2</f>
        <v>0</v>
      </c>
      <c r="H3" s="101">
        <f>(F3+E3)/2</f>
        <v>0</v>
      </c>
      <c r="I3" s="59">
        <f>(H3+G3)/2</f>
        <v>0</v>
      </c>
      <c r="J3" s="62" t="s">
        <v>68</v>
      </c>
      <c r="K3" s="213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44">
        <f>'گلديس شاهین شهر'!C4+'شفای کلیشاد'!C4+'فاطمیه بادرود'!C4+'شهیدرجایی فریدن'!C4+'مدرس نجف آباد'!C4+'میمه '!C4+'منتظری نجف آباد'!C4+'حضرت رسول اکرم(ص) فریدونشهر'!C4+'9دی منظریه'!C4+'فاطمیه خوانسار'!C4+سیدالشهداسمیرم!C4+دهاقان!C4+'اشرفی خمینی شهر'!C4+'امام حسین (ع) گلپایگان '!C4+'خاتم الانبیا نطنز'!C4+مبارکه!C4+'تیران و کرون '!C4+'شهدای لنجان '!C4+'امام خمینی فلاورجان'!C4+'امیرالمومنین شهرضا'!C4+'بیمارستان شهید بهشتی اردستان'!C4+'صاحب الزمان شهرضا'!C4+'شهید بهشتی اصفهان'!C4+'آیت الله کاشانی'!C4+چمران!C4+'زهرای زینبیه'!C4+'امام حسین(ع)'!C4+'امین '!C4+فارابی!C4+فیض!C4+'نور و علی اصغر'!C4+'امام موسی کاظم'!C4+الزهرا!C4+امید!C4+'عیسی بن مریم'!C4</f>
        <v>0</v>
      </c>
      <c r="D4" s="44">
        <f>'گلديس شاهین شهر'!D4+'شفای کلیشاد'!D4+'فاطمیه بادرود'!D4+'شهیدرجایی فریدن'!D4+'مدرس نجف آباد'!D4+'میمه '!D4+'منتظری نجف آباد'!D4+'حضرت رسول اکرم(ص) فریدونشهر'!D4+'9دی منظریه'!D4+'فاطمیه خوانسار'!D4+سیدالشهداسمیرم!D4+دهاقان!D4+'اشرفی خمینی شهر'!D4+'امام حسین (ع) گلپایگان '!D4+'خاتم الانبیا نطنز'!D4+مبارکه!D4+'تیران و کرون '!D4+'شهدای لنجان '!D4+'امام خمینی فلاورجان'!D4+'امیرالمومنین شهرضا'!D4+'بیمارستان شهید بهشتی اردستان'!D4+'صاحب الزمان شهرضا'!D4+'شهید بهشتی اصفهان'!D4+'آیت الله کاشانی'!D4+چمران!D4+'زهرای زینبیه'!D4+'امام حسین(ع)'!D4+'امین '!D4+فارابی!D4+فیض!D4+'نور و علی اصغر'!D4+'امام موسی کاظم'!D4+الزهرا!D4+امید!D4+'عیسی بن مریم'!D4</f>
        <v>0</v>
      </c>
      <c r="E4" s="44">
        <f>'گلديس شاهین شهر'!E4+'شفای کلیشاد'!E4+'فاطمیه بادرود'!E4+'شهیدرجایی فریدن'!E4+'مدرس نجف آباد'!E4+'میمه '!E4+'منتظری نجف آباد'!E4+'حضرت رسول اکرم(ص) فریدونشهر'!E4+'9دی منظریه'!E4+'فاطمیه خوانسار'!E4+سیدالشهداسمیرم!E4+دهاقان!E4+'اشرفی خمینی شهر'!E4+'امام حسین (ع) گلپایگان '!E4+'خاتم الانبیا نطنز'!E4+مبارکه!E4+'تیران و کرون '!E4+'شهدای لنجان '!E4+'امام خمینی فلاورجان'!E4+'امیرالمومنین شهرضا'!E4+'بیمارستان شهید بهشتی اردستان'!E4+'صاحب الزمان شهرضا'!E4+'شهید بهشتی اصفهان'!E4+'آیت الله کاشانی'!E4+چمران!E4+'زهرای زینبیه'!E4+'امام حسین(ع)'!E4+'امین '!E4+فارابی!E4+فیض!E4+'نور و علی اصغر'!E4+'امام موسی کاظم'!E4+الزهرا!E4+امید!E4+'عیسی بن مریم'!E4</f>
        <v>0</v>
      </c>
      <c r="F4" s="44">
        <f>'گلديس شاهین شهر'!F4+'شفای کلیشاد'!F4+'فاطمیه بادرود'!F4+'شهیدرجایی فریدن'!F4+'مدرس نجف آباد'!F4+'میمه '!F4+'منتظری نجف آباد'!F4+'حضرت رسول اکرم(ص) فریدونشهر'!F4+'9دی منظریه'!F4+'فاطمیه خوانسار'!F4+سیدالشهداسمیرم!F4+دهاقان!F4+'اشرفی خمینی شهر'!F4+'امام حسین (ع) گلپایگان '!F4+'خاتم الانبیا نطنز'!F4+مبارکه!F4+'تیران و کرون '!F4+'شهدای لنجان '!F4+'امام خمینی فلاورجان'!F4+'امیرالمومنین شهرضا'!F4+'بیمارستان شهید بهشتی اردستان'!F4+'صاحب الزمان شهرضا'!F4+'شهید بهشتی اصفهان'!F4+'آیت الله کاشانی'!F4+چمران!F4+'زهرای زینبیه'!F4+'امام حسین(ع)'!F4+'امین '!F4+فارابی!F4+فیض!F4+'نور و علی اصغر'!F4+'امام موسی کاظم'!F4+الزهرا!F4+امید!F4+'عیسی بن مریم'!F4</f>
        <v>0</v>
      </c>
      <c r="G4" s="186">
        <f>(D4+C4)/2</f>
        <v>0</v>
      </c>
      <c r="H4" s="101">
        <f>(F4+E4)/2</f>
        <v>0</v>
      </c>
      <c r="I4" s="59">
        <f>(H4+G4)/2</f>
        <v>0</v>
      </c>
      <c r="J4" s="142" t="s">
        <v>3</v>
      </c>
      <c r="L4" s="89" t="e">
        <f>G5/G4</f>
        <v>#DIV/0!</v>
      </c>
      <c r="M4" s="89" t="e">
        <f>H5/H4</f>
        <v>#DIV/0!</v>
      </c>
      <c r="N4" s="91" t="e">
        <f>I5/I4</f>
        <v>#DIV/0!</v>
      </c>
      <c r="O4" s="94"/>
      <c r="P4" s="95"/>
      <c r="Q4" s="95"/>
    </row>
    <row r="5" spans="1:18" ht="24" customHeight="1">
      <c r="A5" s="7">
        <v>2</v>
      </c>
      <c r="B5" s="77" t="s">
        <v>4</v>
      </c>
      <c r="C5" s="44">
        <f>'گلديس شاهین شهر'!C5+'شفای کلیشاد'!C5+'فاطمیه بادرود'!C5+'شهیدرجایی فریدن'!C5+'مدرس نجف آباد'!C5+'میمه '!C5+'منتظری نجف آباد'!C5+'حضرت رسول اکرم(ص) فریدونشهر'!C5+'9دی منظریه'!C5+'فاطمیه خوانسار'!C5+سیدالشهداسمیرم!C5+دهاقان!C5+'اشرفی خمینی شهر'!C5+'امام حسین (ع) گلپایگان '!C5+'خاتم الانبیا نطنز'!C5+مبارکه!C5+'تیران و کرون '!C5+'شهدای لنجان '!C5+'امام خمینی فلاورجان'!C5+'امیرالمومنین شهرضا'!C5+'بیمارستان شهید بهشتی اردستان'!C5+'صاحب الزمان شهرضا'!C5+'شهید بهشتی اصفهان'!C5+'آیت الله کاشانی'!C5+چمران!C5+'زهرای زینبیه'!C5+'امام حسین(ع)'!C5+'امین '!C5+فارابی!C5+فیض!C5+'نور و علی اصغر'!C5+'امام موسی کاظم'!C5+الزهرا!C5+امید!C5+'عیسی بن مریم'!C5</f>
        <v>0</v>
      </c>
      <c r="D5" s="44">
        <f>'گلديس شاهین شهر'!D5+'شفای کلیشاد'!D5+'فاطمیه بادرود'!D5+'شهیدرجایی فریدن'!D5+'مدرس نجف آباد'!D5+'میمه '!D5+'منتظری نجف آباد'!D5+'حضرت رسول اکرم(ص) فریدونشهر'!D5+'9دی منظریه'!D5+'فاطمیه خوانسار'!D5+سیدالشهداسمیرم!D5+دهاقان!D5+'اشرفی خمینی شهر'!D5+'امام حسین (ع) گلپایگان '!D5+'خاتم الانبیا نطنز'!D5+مبارکه!D5+'تیران و کرون '!D5+'شهدای لنجان '!D5+'امام خمینی فلاورجان'!D5+'امیرالمومنین شهرضا'!D5+'بیمارستان شهید بهشتی اردستان'!D5+'صاحب الزمان شهرضا'!D5+'شهید بهشتی اصفهان'!D5+'آیت الله کاشانی'!D5+چمران!D5+'زهرای زینبیه'!D5+'امام حسین(ع)'!D5+'امین '!D5+فارابی!D5+فیض!D5+'نور و علی اصغر'!D5+'امام موسی کاظم'!D5+الزهرا!D5+امید!D5+'عیسی بن مریم'!D5</f>
        <v>0</v>
      </c>
      <c r="E5" s="44">
        <f>'گلديس شاهین شهر'!E5+'شفای کلیشاد'!E5+'فاطمیه بادرود'!E5+'شهیدرجایی فریدن'!E5+'مدرس نجف آباد'!E5+'میمه '!E5+'منتظری نجف آباد'!E5+'حضرت رسول اکرم(ص) فریدونشهر'!E5+'9دی منظریه'!E5+'فاطمیه خوانسار'!E5+سیدالشهداسمیرم!E5+دهاقان!E5+'اشرفی خمینی شهر'!E5+'امام حسین (ع) گلپایگان '!E5+'خاتم الانبیا نطنز'!E5+مبارکه!E5+'تیران و کرون '!E5+'شهدای لنجان '!E5+'امام خمینی فلاورجان'!E5+'امیرالمومنین شهرضا'!E5+'بیمارستان شهید بهشتی اردستان'!E5+'صاحب الزمان شهرضا'!E5+'شهید بهشتی اصفهان'!E5+'آیت الله کاشانی'!E5+چمران!E5+'زهرای زینبیه'!E5+'امام حسین(ع)'!E5+'امین '!E5+فارابی!E5+فیض!E5+'نور و علی اصغر'!E5+'امام موسی کاظم'!E5+الزهرا!E5+امید!E5+'عیسی بن مریم'!E5</f>
        <v>0</v>
      </c>
      <c r="F5" s="44">
        <f>'گلديس شاهین شهر'!F5+'شفای کلیشاد'!F5+'فاطمیه بادرود'!F5+'شهیدرجایی فریدن'!F5+'مدرس نجف آباد'!F5+'میمه '!F5+'منتظری نجف آباد'!F5+'حضرت رسول اکرم(ص) فریدونشهر'!F5+'9دی منظریه'!F5+'فاطمیه خوانسار'!F5+سیدالشهداسمیرم!F5+دهاقان!F5+'اشرفی خمینی شهر'!F5+'امام حسین (ع) گلپایگان '!F5+'خاتم الانبیا نطنز'!F5+مبارکه!F5+'تیران و کرون '!F5+'شهدای لنجان '!F5+'امام خمینی فلاورجان'!F5+'امیرالمومنین شهرضا'!F5+'بیمارستان شهید بهشتی اردستان'!F5+'صاحب الزمان شهرضا'!F5+'شهید بهشتی اصفهان'!F5+'آیت الله کاشانی'!F5+چمران!F5+'زهرای زینبیه'!F5+'امام حسین(ع)'!F5+'امین '!F5+فارابی!F5+فیض!F5+'نور و علی اصغر'!F5+'امام موسی کاظم'!F5+الزهرا!F5+امید!F5+'عیسی بن مریم'!F5</f>
        <v>0</v>
      </c>
      <c r="G5" s="186">
        <f t="shared" ref="G5:G8" si="0">(D5+C5)/2</f>
        <v>0</v>
      </c>
      <c r="H5" s="102">
        <f>(F5+E5)/2</f>
        <v>0</v>
      </c>
      <c r="I5" s="59">
        <f t="shared" ref="I5:I26" si="1">(H5+G5)/2</f>
        <v>0</v>
      </c>
      <c r="J5" s="142"/>
      <c r="K5" s="214"/>
      <c r="L5" s="168"/>
      <c r="M5" s="168"/>
      <c r="N5" s="168"/>
      <c r="O5" s="169"/>
      <c r="P5" s="95"/>
      <c r="Q5" s="95"/>
    </row>
    <row r="6" spans="1:18" ht="40.5">
      <c r="A6" s="6">
        <v>3</v>
      </c>
      <c r="B6" s="77" t="s">
        <v>52</v>
      </c>
      <c r="C6" s="44">
        <f>'گلديس شاهین شهر'!C6+'شفای کلیشاد'!C6+'فاطمیه بادرود'!C6+'شهیدرجایی فریدن'!C6+'مدرس نجف آباد'!C6+'میمه '!C6+'منتظری نجف آباد'!C6+'حضرت رسول اکرم(ص) فریدونشهر'!C6+'9دی منظریه'!C6+'فاطمیه خوانسار'!C6+سیدالشهداسمیرم!C6+دهاقان!C6+'اشرفی خمینی شهر'!C6+'امام حسین (ع) گلپایگان '!C6+'خاتم الانبیا نطنز'!C6+مبارکه!C6+'تیران و کرون '!C6+'شهدای لنجان '!C6+'امام خمینی فلاورجان'!C6+'امیرالمومنین شهرضا'!C6+'بیمارستان شهید بهشتی اردستان'!C6+'صاحب الزمان شهرضا'!C6+'شهید بهشتی اصفهان'!C6+'آیت الله کاشانی'!C6+چمران!C6+'زهرای زینبیه'!C6+'امام حسین(ع)'!C6+'امین '!C6+فارابی!C6+فیض!C6+'نور و علی اصغر'!C6+'امام موسی کاظم'!C6+الزهرا!C6+امید!C6+'عیسی بن مریم'!C6</f>
        <v>0</v>
      </c>
      <c r="D6" s="44">
        <f>'گلديس شاهین شهر'!D6+'شفای کلیشاد'!D6+'فاطمیه بادرود'!D6+'شهیدرجایی فریدن'!D6+'مدرس نجف آباد'!D6+'میمه '!D6+'منتظری نجف آباد'!D6+'حضرت رسول اکرم(ص) فریدونشهر'!D6+'9دی منظریه'!D6+'فاطمیه خوانسار'!D6+سیدالشهداسمیرم!D6+دهاقان!D6+'اشرفی خمینی شهر'!D6+'امام حسین (ع) گلپایگان '!D6+'خاتم الانبیا نطنز'!D6+مبارکه!D6+'تیران و کرون '!D6+'شهدای لنجان '!D6+'امام خمینی فلاورجان'!D6+'امیرالمومنین شهرضا'!D6+'بیمارستان شهید بهشتی اردستان'!D6+'صاحب الزمان شهرضا'!D6+'شهید بهشتی اصفهان'!D6+'آیت الله کاشانی'!D6+چمران!D6+'زهرای زینبیه'!D6+'امام حسین(ع)'!D6+'امین '!D6+فارابی!D6+فیض!D6+'نور و علی اصغر'!D6+'امام موسی کاظم'!D6+الزهرا!D6+امید!D6+'عیسی بن مریم'!D6</f>
        <v>0</v>
      </c>
      <c r="E6" s="44">
        <f>'گلديس شاهین شهر'!E6+'شفای کلیشاد'!E6+'فاطمیه بادرود'!E6+'شهیدرجایی فریدن'!E6+'مدرس نجف آباد'!E6+'میمه '!E6+'منتظری نجف آباد'!E6+'حضرت رسول اکرم(ص) فریدونشهر'!E6+'9دی منظریه'!E6+'فاطمیه خوانسار'!E6+سیدالشهداسمیرم!E6+دهاقان!E6+'اشرفی خمینی شهر'!E6+'امام حسین (ع) گلپایگان '!E6+'خاتم الانبیا نطنز'!E6+مبارکه!E6+'تیران و کرون '!E6+'شهدای لنجان '!E6+'امام خمینی فلاورجان'!E6+'امیرالمومنین شهرضا'!E6+'بیمارستان شهید بهشتی اردستان'!E6+'صاحب الزمان شهرضا'!E6+'شهید بهشتی اصفهان'!E6+'آیت الله کاشانی'!E6+چمران!E6+'زهرای زینبیه'!E6+'امام حسین(ع)'!E6+'امین '!E6+فارابی!E6+فیض!E6+'نور و علی اصغر'!E6+'امام موسی کاظم'!E6+الزهرا!E6+امید!E6+'عیسی بن مریم'!E6</f>
        <v>0</v>
      </c>
      <c r="F6" s="44">
        <f>'گلديس شاهین شهر'!F6+'شفای کلیشاد'!F6+'فاطمیه بادرود'!F6+'شهیدرجایی فریدن'!F6+'مدرس نجف آباد'!F6+'میمه '!F6+'منتظری نجف آباد'!F6+'حضرت رسول اکرم(ص) فریدونشهر'!F6+'9دی منظریه'!F6+'فاطمیه خوانسار'!F6+سیدالشهداسمیرم!F6+دهاقان!F6+'اشرفی خمینی شهر'!F6+'امام حسین (ع) گلپایگان '!F6+'خاتم الانبیا نطنز'!F6+مبارکه!F6+'تیران و کرون '!F6+'شهدای لنجان '!F6+'امام خمینی فلاورجان'!F6+'امیرالمومنین شهرضا'!F6+'بیمارستان شهید بهشتی اردستان'!F6+'صاحب الزمان شهرضا'!F6+'شهید بهشتی اصفهان'!F6+'آیت الله کاشانی'!F6+چمران!F6+'زهرای زینبیه'!F6+'امام حسین(ع)'!F6+'امین '!F6+فارابی!F6+فیض!F6+'نور و علی اصغر'!F6+'امام موسی کاظم'!F6+الزهرا!F6+امید!F6+'عیسی بن مریم'!F6</f>
        <v>0</v>
      </c>
      <c r="G6" s="186">
        <f t="shared" si="0"/>
        <v>0</v>
      </c>
      <c r="H6" s="102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44">
        <f>'گلديس شاهین شهر'!C7+'شفای کلیشاد'!C7+'فاطمیه بادرود'!C7+'شهیدرجایی فریدن'!C7+'مدرس نجف آباد'!C7+'میمه '!C7+'منتظری نجف آباد'!C7+'حضرت رسول اکرم(ص) فریدونشهر'!C7+'9دی منظریه'!C7+'فاطمیه خوانسار'!C7+سیدالشهداسمیرم!C7+دهاقان!C7+'اشرفی خمینی شهر'!C7+'امام حسین (ع) گلپایگان '!C7+'خاتم الانبیا نطنز'!C7+مبارکه!C7+'تیران و کرون '!C7+'شهدای لنجان '!C7+'امام خمینی فلاورجان'!C7+'امیرالمومنین شهرضا'!C7+'بیمارستان شهید بهشتی اردستان'!C7+'صاحب الزمان شهرضا'!C7+'شهید بهشتی اصفهان'!C7+'آیت الله کاشانی'!C7+چمران!C7+'زهرای زینبیه'!C7+'امام حسین(ع)'!C7+'امین '!C7+فارابی!C7+فیض!C7+'نور و علی اصغر'!C7+'امام موسی کاظم'!C7+الزهرا!C7+امید!C7+'عیسی بن مریم'!C7</f>
        <v>0</v>
      </c>
      <c r="D7" s="44">
        <f>'گلديس شاهین شهر'!D7+'شفای کلیشاد'!D7+'فاطمیه بادرود'!D7+'شهیدرجایی فریدن'!D7+'مدرس نجف آباد'!D7+'میمه '!D7+'منتظری نجف آباد'!D7+'حضرت رسول اکرم(ص) فریدونشهر'!D7+'9دی منظریه'!D7+'فاطمیه خوانسار'!D7+سیدالشهداسمیرم!D7+دهاقان!D7+'اشرفی خمینی شهر'!D7+'امام حسین (ع) گلپایگان '!D7+'خاتم الانبیا نطنز'!D7+مبارکه!D7+'تیران و کرون '!D7+'شهدای لنجان '!D7+'امام خمینی فلاورجان'!D7+'امیرالمومنین شهرضا'!D7+'بیمارستان شهید بهشتی اردستان'!D7+'صاحب الزمان شهرضا'!D7+'شهید بهشتی اصفهان'!D7+'آیت الله کاشانی'!D7+چمران!D7+'زهرای زینبیه'!D7+'امام حسین(ع)'!D7+'امین '!D7+فارابی!D7+فیض!D7+'نور و علی اصغر'!D7+'امام موسی کاظم'!D7+الزهرا!D7+امید!D7+'عیسی بن مریم'!D7</f>
        <v>0</v>
      </c>
      <c r="E7" s="44">
        <f>'گلديس شاهین شهر'!E7+'شفای کلیشاد'!E7+'فاطمیه بادرود'!E7+'شهیدرجایی فریدن'!E7+'مدرس نجف آباد'!E7+'میمه '!E7+'منتظری نجف آباد'!E7+'حضرت رسول اکرم(ص) فریدونشهر'!E7+'9دی منظریه'!E7+'فاطمیه خوانسار'!E7+سیدالشهداسمیرم!E7+دهاقان!E7+'اشرفی خمینی شهر'!E7+'امام حسین (ع) گلپایگان '!E7+'خاتم الانبیا نطنز'!E7+مبارکه!E7+'تیران و کرون '!E7+'شهدای لنجان '!E7+'امام خمینی فلاورجان'!E7+'امیرالمومنین شهرضا'!E7+'بیمارستان شهید بهشتی اردستان'!E7+'صاحب الزمان شهرضا'!E7+'شهید بهشتی اصفهان'!E7+'آیت الله کاشانی'!E7+چمران!E7+'زهرای زینبیه'!E7+'امام حسین(ع)'!E7+'امین '!E7+فارابی!E7+فیض!E7+'نور و علی اصغر'!E7+'امام موسی کاظم'!E7+الزهرا!E7+امید!E7+'عیسی بن مریم'!E7</f>
        <v>0</v>
      </c>
      <c r="F7" s="44">
        <f>'گلديس شاهین شهر'!F7+'شفای کلیشاد'!F7+'فاطمیه بادرود'!F7+'شهیدرجایی فریدن'!F7+'مدرس نجف آباد'!F7+'میمه '!F7+'منتظری نجف آباد'!F7+'حضرت رسول اکرم(ص) فریدونشهر'!F7+'9دی منظریه'!F7+'فاطمیه خوانسار'!F7+سیدالشهداسمیرم!F7+دهاقان!F7+'اشرفی خمینی شهر'!F7+'امام حسین (ع) گلپایگان '!F7+'خاتم الانبیا نطنز'!F7+مبارکه!F7+'تیران و کرون '!F7+'شهدای لنجان '!F7+'امام خمینی فلاورجان'!F7+'امیرالمومنین شهرضا'!F7+'بیمارستان شهید بهشتی اردستان'!F7+'صاحب الزمان شهرضا'!F7+'شهید بهشتی اصفهان'!F7+'آیت الله کاشانی'!F7+چمران!F7+'زهرای زینبیه'!F7+'امام حسین(ع)'!F7+'امین '!F7+فارابی!F7+فیض!F7+'نور و علی اصغر'!F7+'امام موسی کاظم'!F7+الزهرا!F7+امید!F7+'عیسی بن مریم'!F7</f>
        <v>0</v>
      </c>
      <c r="G7" s="186">
        <f t="shared" si="0"/>
        <v>0</v>
      </c>
      <c r="H7" s="102">
        <f t="shared" ref="H7:H8" si="2">(F7+E7)/2</f>
        <v>0</v>
      </c>
      <c r="I7" s="59">
        <f t="shared" si="1"/>
        <v>0</v>
      </c>
      <c r="J7" s="145" t="s">
        <v>6</v>
      </c>
      <c r="K7" s="209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44">
        <f>'گلديس شاهین شهر'!C8+'شفای کلیشاد'!C8+'فاطمیه بادرود'!C8+'شهیدرجایی فریدن'!C8+'مدرس نجف آباد'!C8+'میمه '!C8+'منتظری نجف آباد'!C8+'حضرت رسول اکرم(ص) فریدونشهر'!C8+'9دی منظریه'!C8+'فاطمیه خوانسار'!C8+سیدالشهداسمیرم!C8+دهاقان!C8+'اشرفی خمینی شهر'!C8+'امام حسین (ع) گلپایگان '!C8+'خاتم الانبیا نطنز'!C8+مبارکه!C8+'تیران و کرون '!C8+'شهدای لنجان '!C8+'امام خمینی فلاورجان'!C8+'امیرالمومنین شهرضا'!C8+'بیمارستان شهید بهشتی اردستان'!C8+'صاحب الزمان شهرضا'!C8+'شهید بهشتی اصفهان'!C8+'آیت الله کاشانی'!C8+چمران!C8+'زهرای زینبیه'!C8+'امام حسین(ع)'!C8+'امین '!C8+فارابی!C8+فیض!C8+'نور و علی اصغر'!C8+'امام موسی کاظم'!C8+الزهرا!C8+امید!C8+'عیسی بن مریم'!C8</f>
        <v>0</v>
      </c>
      <c r="D8" s="44">
        <f>'گلديس شاهین شهر'!D8+'شفای کلیشاد'!D8+'فاطمیه بادرود'!D8+'شهیدرجایی فریدن'!D8+'مدرس نجف آباد'!D8+'میمه '!D8+'منتظری نجف آباد'!D8+'حضرت رسول اکرم(ص) فریدونشهر'!D8+'9دی منظریه'!D8+'فاطمیه خوانسار'!D8+سیدالشهداسمیرم!D8+دهاقان!D8+'اشرفی خمینی شهر'!D8+'امام حسین (ع) گلپایگان '!D8+'خاتم الانبیا نطنز'!D8+مبارکه!D8+'تیران و کرون '!D8+'شهدای لنجان '!D8+'امام خمینی فلاورجان'!D8+'امیرالمومنین شهرضا'!D8+'بیمارستان شهید بهشتی اردستان'!D8+'صاحب الزمان شهرضا'!D8+'شهید بهشتی اصفهان'!D8+'آیت الله کاشانی'!D8+چمران!D8+'زهرای زینبیه'!D8+'امام حسین(ع)'!D8+'امین '!D8+فارابی!D8+فیض!D8+'نور و علی اصغر'!D8+'امام موسی کاظم'!D8+الزهرا!D8+امید!D8+'عیسی بن مریم'!D8</f>
        <v>0</v>
      </c>
      <c r="E8" s="44">
        <f>'گلديس شاهین شهر'!E8+'شفای کلیشاد'!E8+'فاطمیه بادرود'!E8+'شهیدرجایی فریدن'!E8+'مدرس نجف آباد'!E8+'میمه '!E8+'منتظری نجف آباد'!E8+'حضرت رسول اکرم(ص) فریدونشهر'!E8+'9دی منظریه'!E8+'فاطمیه خوانسار'!E8+سیدالشهداسمیرم!E8+دهاقان!E8+'اشرفی خمینی شهر'!E8+'امام حسین (ع) گلپایگان '!E8+'خاتم الانبیا نطنز'!E8+مبارکه!E8+'تیران و کرون '!E8+'شهدای لنجان '!E8+'امام خمینی فلاورجان'!E8+'امیرالمومنین شهرضا'!E8+'بیمارستان شهید بهشتی اردستان'!E8+'صاحب الزمان شهرضا'!E8+'شهید بهشتی اصفهان'!E8+'آیت الله کاشانی'!E8+چمران!E8+'زهرای زینبیه'!E8+'امام حسین(ع)'!E8+'امین '!E8+فارابی!E8+فیض!E8+'نور و علی اصغر'!E8+'امام موسی کاظم'!E8+الزهرا!E8+امید!E8+'عیسی بن مریم'!E8</f>
        <v>0</v>
      </c>
      <c r="F8" s="44">
        <f>'گلديس شاهین شهر'!F8+'شفای کلیشاد'!F8+'فاطمیه بادرود'!F8+'شهیدرجایی فریدن'!F8+'مدرس نجف آباد'!F8+'میمه '!F8+'منتظری نجف آباد'!F8+'حضرت رسول اکرم(ص) فریدونشهر'!F8+'9دی منظریه'!F8+'فاطمیه خوانسار'!F8+سیدالشهداسمیرم!F8+دهاقان!F8+'اشرفی خمینی شهر'!F8+'امام حسین (ع) گلپایگان '!F8+'خاتم الانبیا نطنز'!F8+مبارکه!F8+'تیران و کرون '!F8+'شهدای لنجان '!F8+'امام خمینی فلاورجان'!F8+'امیرالمومنین شهرضا'!F8+'بیمارستان شهید بهشتی اردستان'!F8+'صاحب الزمان شهرضا'!F8+'شهید بهشتی اصفهان'!F8+'آیت الله کاشانی'!F8+چمران!F8+'زهرای زینبیه'!F8+'امام حسین(ع)'!F8+'امین '!F8+فارابی!F8+فیض!F8+'نور و علی اصغر'!F8+'امام موسی کاظم'!F8+الزهرا!F8+امید!F8+'عیسی بن مریم'!F8</f>
        <v>0</v>
      </c>
      <c r="G8" s="186">
        <f t="shared" si="0"/>
        <v>0</v>
      </c>
      <c r="H8" s="102">
        <f t="shared" si="2"/>
        <v>0</v>
      </c>
      <c r="I8" s="59">
        <f t="shared" si="1"/>
        <v>0</v>
      </c>
      <c r="J8" s="145" t="s">
        <v>7</v>
      </c>
      <c r="K8" s="209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44">
        <f>'گلديس شاهین شهر'!C9+'شفای کلیشاد'!C9+'فاطمیه بادرود'!C9+'شهیدرجایی فریدن'!C9+'مدرس نجف آباد'!C9+'میمه '!C9+'منتظری نجف آباد'!C9+'حضرت رسول اکرم(ص) فریدونشهر'!C9+'9دی منظریه'!C9+'فاطمیه خوانسار'!C9+سیدالشهداسمیرم!C9+دهاقان!C9+'اشرفی خمینی شهر'!C9+'امام حسین (ع) گلپایگان '!C9+'خاتم الانبیا نطنز'!C9+مبارکه!C9+'تیران و کرون '!C9+'شهدای لنجان '!C9+'امام خمینی فلاورجان'!C9+'امیرالمومنین شهرضا'!C9+'بیمارستان شهید بهشتی اردستان'!C9+'صاحب الزمان شهرضا'!C9+'شهید بهشتی اصفهان'!C9+'آیت الله کاشانی'!C9+چمران!C9+'زهرای زینبیه'!C9+'امام حسین(ع)'!C9+'امین '!C9+فارابی!C9+فیض!C9+'نور و علی اصغر'!C9+'امام موسی کاظم'!C9+الزهرا!C9+امید!C9+'عیسی بن مریم'!C9</f>
        <v>0</v>
      </c>
      <c r="D9" s="44">
        <f>'گلديس شاهین شهر'!D9+'شفای کلیشاد'!D9+'فاطمیه بادرود'!D9+'شهیدرجایی فریدن'!D9+'مدرس نجف آباد'!D9+'میمه '!D9+'منتظری نجف آباد'!D9+'حضرت رسول اکرم(ص) فریدونشهر'!D9+'9دی منظریه'!D9+'فاطمیه خوانسار'!D9+سیدالشهداسمیرم!D9+دهاقان!D9+'اشرفی خمینی شهر'!D9+'امام حسین (ع) گلپایگان '!D9+'خاتم الانبیا نطنز'!D9+مبارکه!D9+'تیران و کرون '!D9+'شهدای لنجان '!D9+'امام خمینی فلاورجان'!D9+'امیرالمومنین شهرضا'!D9+'بیمارستان شهید بهشتی اردستان'!D9+'صاحب الزمان شهرضا'!D9+'شهید بهشتی اصفهان'!D9+'آیت الله کاشانی'!D9+چمران!D9+'زهرای زینبیه'!D9+'امام حسین(ع)'!D9+'امین '!D9+فارابی!D9+فیض!D9+'نور و علی اصغر'!D9+'امام موسی کاظم'!D9+الزهرا!D9+امید!D9+'عیسی بن مریم'!D9</f>
        <v>0</v>
      </c>
      <c r="E9" s="44">
        <f>'گلديس شاهین شهر'!E9+'شفای کلیشاد'!E9+'فاطمیه بادرود'!E9+'شهیدرجایی فریدن'!E9+'مدرس نجف آباد'!E9+'میمه '!E9+'منتظری نجف آباد'!E9+'حضرت رسول اکرم(ص) فریدونشهر'!E9+'9دی منظریه'!E9+'فاطمیه خوانسار'!E9+سیدالشهداسمیرم!E9+دهاقان!E9+'اشرفی خمینی شهر'!E9+'امام حسین (ع) گلپایگان '!E9+'خاتم الانبیا نطنز'!E9+مبارکه!E9+'تیران و کرون '!E9+'شهدای لنجان '!E9+'امام خمینی فلاورجان'!E9+'امیرالمومنین شهرضا'!E9+'بیمارستان شهید بهشتی اردستان'!E9+'صاحب الزمان شهرضا'!E9+'شهید بهشتی اصفهان'!E9+'آیت الله کاشانی'!E9+چمران!E9+'زهرای زینبیه'!E9+'امام حسین(ع)'!E9+'امین '!E9+فارابی!E9+فیض!E9+'نور و علی اصغر'!E9+'امام موسی کاظم'!E9+الزهرا!E9+امید!E9+'عیسی بن مریم'!E9</f>
        <v>0</v>
      </c>
      <c r="F9" s="44">
        <f>'گلديس شاهین شهر'!F9+'شفای کلیشاد'!F9+'فاطمیه بادرود'!F9+'شهیدرجایی فریدن'!F9+'مدرس نجف آباد'!F9+'میمه '!F9+'منتظری نجف آباد'!F9+'حضرت رسول اکرم(ص) فریدونشهر'!F9+'9دی منظریه'!F9+'فاطمیه خوانسار'!F9+سیدالشهداسمیرم!F9+دهاقان!F9+'اشرفی خمینی شهر'!F9+'امام حسین (ع) گلپایگان '!F9+'خاتم الانبیا نطنز'!F9+مبارکه!F9+'تیران و کرون '!F9+'شهدای لنجان '!F9+'امام خمینی فلاورجان'!F9+'امیرالمومنین شهرضا'!F9+'بیمارستان شهید بهشتی اردستان'!F9+'صاحب الزمان شهرضا'!F9+'شهید بهشتی اصفهان'!F9+'آیت الله کاشانی'!F9+چمران!F9+'زهرای زینبیه'!F9+'امام حسین(ع)'!F9+'امین '!F9+فارابی!F9+فیض!F9+'نور و علی اصغر'!F9+'امام موسی کاظم'!F9+الزهرا!F9+امید!F9+'عیسی بن مریم'!F9</f>
        <v>0</v>
      </c>
      <c r="G9" s="186">
        <f>(D9+C9)</f>
        <v>0</v>
      </c>
      <c r="H9" s="102">
        <f t="shared" ref="H9:H14" si="3">(F9+E9)</f>
        <v>0</v>
      </c>
      <c r="I9" s="59">
        <f>(H9+G9)</f>
        <v>0</v>
      </c>
      <c r="J9" s="145" t="s">
        <v>9</v>
      </c>
      <c r="K9" s="209"/>
      <c r="L9" s="90" t="e">
        <f>G9/G10*100</f>
        <v>#DIV/0!</v>
      </c>
      <c r="M9" s="90" t="e">
        <f>H9/H10*100</f>
        <v>#DIV/0!</v>
      </c>
      <c r="N9" s="90" t="e">
        <f>I9/I10*100</f>
        <v>#DIV/0!</v>
      </c>
      <c r="O9" s="90"/>
      <c r="P9" s="95"/>
      <c r="Q9" s="95"/>
    </row>
    <row r="10" spans="1:18" ht="40.5">
      <c r="A10" s="6">
        <v>7</v>
      </c>
      <c r="B10" s="77" t="s">
        <v>10</v>
      </c>
      <c r="C10" s="44">
        <f>'گلديس شاهین شهر'!C10+'شفای کلیشاد'!C10+'فاطمیه بادرود'!C10+'شهیدرجایی فریدن'!C10+'مدرس نجف آباد'!C10+'میمه '!C10+'منتظری نجف آباد'!C10+'حضرت رسول اکرم(ص) فریدونشهر'!C10+'9دی منظریه'!C10+'فاطمیه خوانسار'!C10+سیدالشهداسمیرم!C10+دهاقان!C10+'اشرفی خمینی شهر'!C10+'امام حسین (ع) گلپایگان '!C10+'خاتم الانبیا نطنز'!C10+مبارکه!C10+'تیران و کرون '!C10+'شهدای لنجان '!C10+'امام خمینی فلاورجان'!C10+'امیرالمومنین شهرضا'!C10+'بیمارستان شهید بهشتی اردستان'!C10+'صاحب الزمان شهرضا'!C10+'شهید بهشتی اصفهان'!C10+'آیت الله کاشانی'!C10+چمران!C10+'زهرای زینبیه'!C10+'امام حسین(ع)'!C10+'امین '!C10+فارابی!C10+فیض!C10+'نور و علی اصغر'!C10+'امام موسی کاظم'!C10+الزهرا!C10+امید!C10+'عیسی بن مریم'!C10</f>
        <v>0</v>
      </c>
      <c r="D10" s="44">
        <f>'گلديس شاهین شهر'!D10+'شفای کلیشاد'!D10+'فاطمیه بادرود'!D10+'شهیدرجایی فریدن'!D10+'مدرس نجف آباد'!D10+'میمه '!D10+'منتظری نجف آباد'!D10+'حضرت رسول اکرم(ص) فریدونشهر'!D10+'9دی منظریه'!D10+'فاطمیه خوانسار'!D10+سیدالشهداسمیرم!D10+دهاقان!D10+'اشرفی خمینی شهر'!D10+'امام حسین (ع) گلپایگان '!D10+'خاتم الانبیا نطنز'!D10+مبارکه!D10+'تیران و کرون '!D10+'شهدای لنجان '!D10+'امام خمینی فلاورجان'!D10+'امیرالمومنین شهرضا'!D10+'بیمارستان شهید بهشتی اردستان'!D10+'صاحب الزمان شهرضا'!D10+'شهید بهشتی اصفهان'!D10+'آیت الله کاشانی'!D10+چمران!D10+'زهرای زینبیه'!D10+'امام حسین(ع)'!D10+'امین '!D10+فارابی!D10+فیض!D10+'نور و علی اصغر'!D10+'امام موسی کاظم'!D10+الزهرا!D10+امید!D10+'عیسی بن مریم'!D10</f>
        <v>0</v>
      </c>
      <c r="E10" s="44">
        <f>'گلديس شاهین شهر'!E10+'شفای کلیشاد'!E10+'فاطمیه بادرود'!E10+'شهیدرجایی فریدن'!E10+'مدرس نجف آباد'!E10+'میمه '!E10+'منتظری نجف آباد'!E10+'حضرت رسول اکرم(ص) فریدونشهر'!E10+'9دی منظریه'!E10+'فاطمیه خوانسار'!E10+سیدالشهداسمیرم!E10+دهاقان!E10+'اشرفی خمینی شهر'!E10+'امام حسین (ع) گلپایگان '!E10+'خاتم الانبیا نطنز'!E10+مبارکه!E10+'تیران و کرون '!E10+'شهدای لنجان '!E10+'امام خمینی فلاورجان'!E10+'امیرالمومنین شهرضا'!E10+'بیمارستان شهید بهشتی اردستان'!E10+'صاحب الزمان شهرضا'!E10+'شهید بهشتی اصفهان'!E10+'آیت الله کاشانی'!E10+چمران!E10+'زهرای زینبیه'!E10+'امام حسین(ع)'!E10+'امین '!E10+فارابی!E10+فیض!E10+'نور و علی اصغر'!E10+'امام موسی کاظم'!E10+الزهرا!E10+امید!E10+'عیسی بن مریم'!E10</f>
        <v>0</v>
      </c>
      <c r="F10" s="44">
        <f>'گلديس شاهین شهر'!F10+'شفای کلیشاد'!F10+'فاطمیه بادرود'!F10+'شهیدرجایی فریدن'!F10+'مدرس نجف آباد'!F10+'میمه '!F10+'منتظری نجف آباد'!F10+'حضرت رسول اکرم(ص) فریدونشهر'!F10+'9دی منظریه'!F10+'فاطمیه خوانسار'!F10+سیدالشهداسمیرم!F10+دهاقان!F10+'اشرفی خمینی شهر'!F10+'امام حسین (ع) گلپایگان '!F10+'خاتم الانبیا نطنز'!F10+مبارکه!F10+'تیران و کرون '!F10+'شهدای لنجان '!F10+'امام خمینی فلاورجان'!F10+'امیرالمومنین شهرضا'!F10+'بیمارستان شهید بهشتی اردستان'!F10+'صاحب الزمان شهرضا'!F10+'شهید بهشتی اصفهان'!F10+'آیت الله کاشانی'!F10+چمران!F10+'زهرای زینبیه'!F10+'امام حسین(ع)'!F10+'امین '!F10+فارابی!F10+فیض!F10+'نور و علی اصغر'!F10+'امام موسی کاظم'!F10+الزهرا!F10+امید!F10+'عیسی بن مریم'!F10</f>
        <v>0</v>
      </c>
      <c r="G10" s="186">
        <f>(D10+C10)</f>
        <v>0</v>
      </c>
      <c r="H10" s="102">
        <f t="shared" si="3"/>
        <v>0</v>
      </c>
      <c r="I10" s="59">
        <f>(H10+G10)</f>
        <v>0</v>
      </c>
      <c r="J10" s="142"/>
      <c r="K10" s="215"/>
      <c r="L10" s="170"/>
      <c r="M10" s="170"/>
      <c r="N10" s="170"/>
      <c r="O10" s="171"/>
      <c r="P10" s="95"/>
      <c r="Q10" s="95"/>
    </row>
    <row r="11" spans="1:18" ht="81">
      <c r="A11" s="7">
        <v>8</v>
      </c>
      <c r="B11" s="77" t="s">
        <v>11</v>
      </c>
      <c r="C11" s="44">
        <f>'گلديس شاهین شهر'!C11+'شفای کلیشاد'!C11+'فاطمیه بادرود'!C11+'شهیدرجایی فریدن'!C11+'مدرس نجف آباد'!C11+'میمه '!C11+'منتظری نجف آباد'!C11+'حضرت رسول اکرم(ص) فریدونشهر'!C11+'9دی منظریه'!C11+'فاطمیه خوانسار'!C11+سیدالشهداسمیرم!C11+دهاقان!C11+'اشرفی خمینی شهر'!C11+'امام حسین (ع) گلپایگان '!C11+'خاتم الانبیا نطنز'!C11+مبارکه!C11+'تیران و کرون '!C11+'شهدای لنجان '!C11+'امام خمینی فلاورجان'!C11+'امیرالمومنین شهرضا'!C11+'بیمارستان شهید بهشتی اردستان'!C11+'صاحب الزمان شهرضا'!C11+'شهید بهشتی اصفهان'!C11+'آیت الله کاشانی'!C11+چمران!C11+'زهرای زینبیه'!C11+'امام حسین(ع)'!C11+'امین '!C11+فارابی!C11+فیض!C11+'نور و علی اصغر'!C11+'امام موسی کاظم'!C11+الزهرا!C11+امید!C11+'عیسی بن مریم'!C11</f>
        <v>0</v>
      </c>
      <c r="D11" s="44">
        <f>'گلديس شاهین شهر'!D11+'شفای کلیشاد'!D11+'فاطمیه بادرود'!D11+'شهیدرجایی فریدن'!D11+'مدرس نجف آباد'!D11+'میمه '!D11+'منتظری نجف آباد'!D11+'حضرت رسول اکرم(ص) فریدونشهر'!D11+'9دی منظریه'!D11+'فاطمیه خوانسار'!D11+سیدالشهداسمیرم!D11+دهاقان!D11+'اشرفی خمینی شهر'!D11+'امام حسین (ع) گلپایگان '!D11+'خاتم الانبیا نطنز'!D11+مبارکه!D11+'تیران و کرون '!D11+'شهدای لنجان '!D11+'امام خمینی فلاورجان'!D11+'امیرالمومنین شهرضا'!D11+'بیمارستان شهید بهشتی اردستان'!D11+'صاحب الزمان شهرضا'!D11+'شهید بهشتی اصفهان'!D11+'آیت الله کاشانی'!D11+چمران!D11+'زهرای زینبیه'!D11+'امام حسین(ع)'!D11+'امین '!D11+فارابی!D11+فیض!D11+'نور و علی اصغر'!D11+'امام موسی کاظم'!D11+الزهرا!D11+امید!D11+'عیسی بن مریم'!D11</f>
        <v>0</v>
      </c>
      <c r="E11" s="44">
        <f>'گلديس شاهین شهر'!E11+'شفای کلیشاد'!E11+'فاطمیه بادرود'!E11+'شهیدرجایی فریدن'!E11+'مدرس نجف آباد'!E11+'میمه '!E11+'منتظری نجف آباد'!E11+'حضرت رسول اکرم(ص) فریدونشهر'!E11+'9دی منظریه'!E11+'فاطمیه خوانسار'!E11+سیدالشهداسمیرم!E11+دهاقان!E11+'اشرفی خمینی شهر'!E11+'امام حسین (ع) گلپایگان '!E11+'خاتم الانبیا نطنز'!E11+مبارکه!E11+'تیران و کرون '!E11+'شهدای لنجان '!E11+'امام خمینی فلاورجان'!E11+'امیرالمومنین شهرضا'!E11+'بیمارستان شهید بهشتی اردستان'!E11+'صاحب الزمان شهرضا'!E11+'شهید بهشتی اصفهان'!E11+'آیت الله کاشانی'!E11+چمران!E11+'زهرای زینبیه'!E11+'امام حسین(ع)'!E11+'امین '!E11+فارابی!E11+فیض!E11+'نور و علی اصغر'!E11+'امام موسی کاظم'!E11+الزهرا!E11+امید!E11+'عیسی بن مریم'!E11</f>
        <v>0</v>
      </c>
      <c r="F11" s="44">
        <f>'گلديس شاهین شهر'!F11+'شفای کلیشاد'!F11+'فاطمیه بادرود'!F11+'شهیدرجایی فریدن'!F11+'مدرس نجف آباد'!F11+'میمه '!F11+'منتظری نجف آباد'!F11+'حضرت رسول اکرم(ص) فریدونشهر'!F11+'9دی منظریه'!F11+'فاطمیه خوانسار'!F11+سیدالشهداسمیرم!F11+دهاقان!F11+'اشرفی خمینی شهر'!F11+'امام حسین (ع) گلپایگان '!F11+'خاتم الانبیا نطنز'!F11+مبارکه!F11+'تیران و کرون '!F11+'شهدای لنجان '!F11+'امام خمینی فلاورجان'!F11+'امیرالمومنین شهرضا'!F11+'بیمارستان شهید بهشتی اردستان'!F11+'صاحب الزمان شهرضا'!F11+'شهید بهشتی اصفهان'!F11+'آیت الله کاشانی'!F11+چمران!F11+'زهرای زینبیه'!F11+'امام حسین(ع)'!F11+'امین '!F11+فارابی!F11+فیض!F11+'نور و علی اصغر'!F11+'امام موسی کاظم'!F11+الزهرا!F11+امید!F11+'عیسی بن مریم'!F11</f>
        <v>0</v>
      </c>
      <c r="G11" s="186">
        <f>(D11+C11)</f>
        <v>0</v>
      </c>
      <c r="H11" s="102">
        <f t="shared" si="3"/>
        <v>0</v>
      </c>
      <c r="I11" s="59">
        <f>(H11+G11)</f>
        <v>0</v>
      </c>
      <c r="J11" s="145" t="s">
        <v>12</v>
      </c>
      <c r="K11" s="209"/>
      <c r="L11" s="90" t="e">
        <f>G11/G12*100</f>
        <v>#DIV/0!</v>
      </c>
      <c r="M11" s="90" t="e">
        <f>H11/H12*100</f>
        <v>#DIV/0!</v>
      </c>
      <c r="N11" s="90" t="e">
        <f>I11/I12*100</f>
        <v>#DIV/0!</v>
      </c>
      <c r="O11" s="90"/>
      <c r="P11" s="95"/>
      <c r="Q11" s="95"/>
    </row>
    <row r="12" spans="1:18" ht="43.5" customHeight="1">
      <c r="A12" s="6">
        <v>9</v>
      </c>
      <c r="B12" s="77" t="s">
        <v>13</v>
      </c>
      <c r="C12" s="44">
        <f>'گلديس شاهین شهر'!C12+'شفای کلیشاد'!C12+'فاطمیه بادرود'!C12+'شهیدرجایی فریدن'!C12+'مدرس نجف آباد'!C12+'میمه '!C12+'منتظری نجف آباد'!C12+'حضرت رسول اکرم(ص) فریدونشهر'!C12+'9دی منظریه'!C12+'فاطمیه خوانسار'!C12+سیدالشهداسمیرم!C12+دهاقان!C12+'اشرفی خمینی شهر'!C12+'امام حسین (ع) گلپایگان '!C12+'خاتم الانبیا نطنز'!C12+مبارکه!C12+'تیران و کرون '!C12+'شهدای لنجان '!C12+'امام خمینی فلاورجان'!C12+'امیرالمومنین شهرضا'!C12+'بیمارستان شهید بهشتی اردستان'!C12+'صاحب الزمان شهرضا'!C12+'شهید بهشتی اصفهان'!C12+'آیت الله کاشانی'!C12+چمران!C12+'زهرای زینبیه'!C12+'امام حسین(ع)'!C12+'امین '!C12+فارابی!C12+فیض!C12+'نور و علی اصغر'!C12+'امام موسی کاظم'!C12+الزهرا!C12+امید!C12+'عیسی بن مریم'!C12</f>
        <v>0</v>
      </c>
      <c r="D12" s="44">
        <f>'گلديس شاهین شهر'!D12+'شفای کلیشاد'!D12+'فاطمیه بادرود'!D12+'شهیدرجایی فریدن'!D12+'مدرس نجف آباد'!D12+'میمه '!D12+'منتظری نجف آباد'!D12+'حضرت رسول اکرم(ص) فریدونشهر'!D12+'9دی منظریه'!D12+'فاطمیه خوانسار'!D12+سیدالشهداسمیرم!D12+دهاقان!D12+'اشرفی خمینی شهر'!D12+'امام حسین (ع) گلپایگان '!D12+'خاتم الانبیا نطنز'!D12+مبارکه!D12+'تیران و کرون '!D12+'شهدای لنجان '!D12+'امام خمینی فلاورجان'!D12+'امیرالمومنین شهرضا'!D12+'بیمارستان شهید بهشتی اردستان'!D12+'صاحب الزمان شهرضا'!D12+'شهید بهشتی اصفهان'!D12+'آیت الله کاشانی'!D12+چمران!D12+'زهرای زینبیه'!D12+'امام حسین(ع)'!D12+'امین '!D12+فارابی!D12+فیض!D12+'نور و علی اصغر'!D12+'امام موسی کاظم'!D12+الزهرا!D12+امید!D12+'عیسی بن مریم'!D12</f>
        <v>0</v>
      </c>
      <c r="E12" s="44">
        <f>'گلديس شاهین شهر'!E12+'شفای کلیشاد'!E12+'فاطمیه بادرود'!E12+'شهیدرجایی فریدن'!E12+'مدرس نجف آباد'!E12+'میمه '!E12+'منتظری نجف آباد'!E12+'حضرت رسول اکرم(ص) فریدونشهر'!E12+'9دی منظریه'!E12+'فاطمیه خوانسار'!E12+سیدالشهداسمیرم!E12+دهاقان!E12+'اشرفی خمینی شهر'!E12+'امام حسین (ع) گلپایگان '!E12+'خاتم الانبیا نطنز'!E12+مبارکه!E12+'تیران و کرون '!E12+'شهدای لنجان '!E12+'امام خمینی فلاورجان'!E12+'امیرالمومنین شهرضا'!E12+'بیمارستان شهید بهشتی اردستان'!E12+'صاحب الزمان شهرضا'!E12+'شهید بهشتی اصفهان'!E12+'آیت الله کاشانی'!E12+چمران!E12+'زهرای زینبیه'!E12+'امام حسین(ع)'!E12+'امین '!E12+فارابی!E12+فیض!E12+'نور و علی اصغر'!E12+'امام موسی کاظم'!E12+الزهرا!E12+امید!E12+'عیسی بن مریم'!E12</f>
        <v>0</v>
      </c>
      <c r="F12" s="44">
        <f>'گلديس شاهین شهر'!F12+'شفای کلیشاد'!F12+'فاطمیه بادرود'!F12+'شهیدرجایی فریدن'!F12+'مدرس نجف آباد'!F12+'میمه '!F12+'منتظری نجف آباد'!F12+'حضرت رسول اکرم(ص) فریدونشهر'!F12+'9دی منظریه'!F12+'فاطمیه خوانسار'!F12+سیدالشهداسمیرم!F12+دهاقان!F12+'اشرفی خمینی شهر'!F12+'امام حسین (ع) گلپایگان '!F12+'خاتم الانبیا نطنز'!F12+مبارکه!F12+'تیران و کرون '!F12+'شهدای لنجان '!F12+'امام خمینی فلاورجان'!F12+'امیرالمومنین شهرضا'!F12+'بیمارستان شهید بهشتی اردستان'!F12+'صاحب الزمان شهرضا'!F12+'شهید بهشتی اصفهان'!F12+'آیت الله کاشانی'!F12+چمران!F12+'زهرای زینبیه'!F12+'امام حسین(ع)'!F12+'امین '!F12+فارابی!F12+فیض!F12+'نور و علی اصغر'!F12+'امام موسی کاظم'!F12+الزهرا!F12+امید!F12+'عیسی بن مریم'!F12</f>
        <v>0</v>
      </c>
      <c r="G12" s="186">
        <f>(D12+C12)</f>
        <v>0</v>
      </c>
      <c r="H12" s="102">
        <f t="shared" si="3"/>
        <v>0</v>
      </c>
      <c r="I12" s="59">
        <f t="shared" si="1"/>
        <v>0</v>
      </c>
      <c r="J12" s="142"/>
      <c r="K12" s="215"/>
      <c r="L12" s="170"/>
      <c r="M12" s="170"/>
      <c r="N12" s="170"/>
      <c r="O12" s="171"/>
      <c r="P12" s="95"/>
      <c r="Q12" s="95"/>
    </row>
    <row r="13" spans="1:18" ht="60.75">
      <c r="A13" s="7">
        <v>10</v>
      </c>
      <c r="B13" s="77" t="s">
        <v>14</v>
      </c>
      <c r="C13" s="44">
        <f>'گلديس شاهین شهر'!C13+'شفای کلیشاد'!C13+'فاطمیه بادرود'!C13+'شهیدرجایی فریدن'!C13+'مدرس نجف آباد'!C13+'میمه '!C13+'منتظری نجف آباد'!C13+'حضرت رسول اکرم(ص) فریدونشهر'!C13+'9دی منظریه'!C13+'فاطمیه خوانسار'!C13+سیدالشهداسمیرم!C13+دهاقان!C13+'اشرفی خمینی شهر'!C13+'امام حسین (ع) گلپایگان '!C13+'خاتم الانبیا نطنز'!C13+مبارکه!C13+'تیران و کرون '!C13+'شهدای لنجان '!C13+'امام خمینی فلاورجان'!C13+'امیرالمومنین شهرضا'!C13+'بیمارستان شهید بهشتی اردستان'!C13+'صاحب الزمان شهرضا'!C13+'شهید بهشتی اصفهان'!C13+'آیت الله کاشانی'!C13+چمران!C13+'زهرای زینبیه'!C13+'امام حسین(ع)'!C13+'امین '!C13+فارابی!C13+فیض!C13+'نور و علی اصغر'!C13+'امام موسی کاظم'!C13+الزهرا!C13+امید!C13+'عیسی بن مریم'!C13</f>
        <v>0</v>
      </c>
      <c r="D13" s="44">
        <f>'گلديس شاهین شهر'!D13+'شفای کلیشاد'!D13+'فاطمیه بادرود'!D13+'شهیدرجایی فریدن'!D13+'مدرس نجف آباد'!D13+'میمه '!D13+'منتظری نجف آباد'!D13+'حضرت رسول اکرم(ص) فریدونشهر'!D13+'9دی منظریه'!D13+'فاطمیه خوانسار'!D13+سیدالشهداسمیرم!D13+دهاقان!D13+'اشرفی خمینی شهر'!D13+'امام حسین (ع) گلپایگان '!D13+'خاتم الانبیا نطنز'!D13+مبارکه!D13+'تیران و کرون '!D13+'شهدای لنجان '!D13+'امام خمینی فلاورجان'!D13+'امیرالمومنین شهرضا'!D13+'بیمارستان شهید بهشتی اردستان'!D13+'صاحب الزمان شهرضا'!D13+'شهید بهشتی اصفهان'!D13+'آیت الله کاشانی'!D13+چمران!D13+'زهرای زینبیه'!D13+'امام حسین(ع)'!D13+'امین '!D13+فارابی!D13+فیض!D13+'نور و علی اصغر'!D13+'امام موسی کاظم'!D13+الزهرا!D13+امید!D13+'عیسی بن مریم'!D13</f>
        <v>0</v>
      </c>
      <c r="E13" s="44">
        <f>'گلديس شاهین شهر'!E13+'شفای کلیشاد'!E13+'فاطمیه بادرود'!E13+'شهیدرجایی فریدن'!E13+'مدرس نجف آباد'!E13+'میمه '!E13+'منتظری نجف آباد'!E13+'حضرت رسول اکرم(ص) فریدونشهر'!E13+'9دی منظریه'!E13+'فاطمیه خوانسار'!E13+سیدالشهداسمیرم!E13+دهاقان!E13+'اشرفی خمینی شهر'!E13+'امام حسین (ع) گلپایگان '!E13+'خاتم الانبیا نطنز'!E13+مبارکه!E13+'تیران و کرون '!E13+'شهدای لنجان '!E13+'امام خمینی فلاورجان'!E13+'امیرالمومنین شهرضا'!E13+'بیمارستان شهید بهشتی اردستان'!E13+'صاحب الزمان شهرضا'!E13+'شهید بهشتی اصفهان'!E13+'آیت الله کاشانی'!E13+چمران!E13+'زهرای زینبیه'!E13+'امام حسین(ع)'!E13+'امین '!E13+فارابی!E13+فیض!E13+'نور و علی اصغر'!E13+'امام موسی کاظم'!E13+الزهرا!E13+امید!E13+'عیسی بن مریم'!E13</f>
        <v>0</v>
      </c>
      <c r="F13" s="44">
        <f>'گلديس شاهین شهر'!F13+'شفای کلیشاد'!F13+'فاطمیه بادرود'!F13+'شهیدرجایی فریدن'!F13+'مدرس نجف آباد'!F13+'میمه '!F13+'منتظری نجف آباد'!F13+'حضرت رسول اکرم(ص) فریدونشهر'!F13+'9دی منظریه'!F13+'فاطمیه خوانسار'!F13+سیدالشهداسمیرم!F13+دهاقان!F13+'اشرفی خمینی شهر'!F13+'امام حسین (ع) گلپایگان '!F13+'خاتم الانبیا نطنز'!F13+مبارکه!F13+'تیران و کرون '!F13+'شهدای لنجان '!F13+'امام خمینی فلاورجان'!F13+'امیرالمومنین شهرضا'!F13+'بیمارستان شهید بهشتی اردستان'!F13+'صاحب الزمان شهرضا'!F13+'شهید بهشتی اصفهان'!F13+'آیت الله کاشانی'!F13+چمران!F13+'زهرای زینبیه'!F13+'امام حسین(ع)'!F13+'امین '!F13+فارابی!F13+فیض!F13+'نور و علی اصغر'!F13+'امام موسی کاظم'!F13+الزهرا!F13+امید!F13+'عیسی بن مریم'!F13</f>
        <v>0</v>
      </c>
      <c r="G13" s="186">
        <f t="shared" ref="G13:G16" si="4">(D13+C13)</f>
        <v>0</v>
      </c>
      <c r="H13" s="102">
        <f t="shared" si="3"/>
        <v>0</v>
      </c>
      <c r="I13" s="59">
        <f t="shared" si="1"/>
        <v>0</v>
      </c>
      <c r="J13" s="145" t="s">
        <v>15</v>
      </c>
      <c r="K13" s="209"/>
      <c r="L13" s="90" t="e">
        <f>G13/G14*100</f>
        <v>#DIV/0!</v>
      </c>
      <c r="M13" s="90" t="e">
        <f>H13/H14*100</f>
        <v>#DIV/0!</v>
      </c>
      <c r="N13" s="90" t="e">
        <f>I13/I14*100</f>
        <v>#DIV/0!</v>
      </c>
      <c r="O13" s="90"/>
      <c r="P13" s="95"/>
      <c r="Q13" s="95"/>
    </row>
    <row r="14" spans="1:18" ht="60.75">
      <c r="A14" s="6">
        <v>11</v>
      </c>
      <c r="B14" s="77" t="s">
        <v>16</v>
      </c>
      <c r="C14" s="44">
        <f>'گلديس شاهین شهر'!C14+'شفای کلیشاد'!C14+'فاطمیه بادرود'!C14+'شهیدرجایی فریدن'!C14+'مدرس نجف آباد'!C14+'میمه '!C14+'منتظری نجف آباد'!C14+'حضرت رسول اکرم(ص) فریدونشهر'!C14+'9دی منظریه'!C14+'فاطمیه خوانسار'!C14+سیدالشهداسمیرم!C14+دهاقان!C14+'اشرفی خمینی شهر'!C14+'امام حسین (ع) گلپایگان '!C14+'خاتم الانبیا نطنز'!C14+مبارکه!C14+'تیران و کرون '!C14+'شهدای لنجان '!C14+'امام خمینی فلاورجان'!C14+'امیرالمومنین شهرضا'!C14+'بیمارستان شهید بهشتی اردستان'!C14+'صاحب الزمان شهرضا'!C14+'شهید بهشتی اصفهان'!C14+'آیت الله کاشانی'!C14+چمران!C14+'زهرای زینبیه'!C14+'امام حسین(ع)'!C14+'امین '!C14+فارابی!C14+فیض!C14+'نور و علی اصغر'!C14+'امام موسی کاظم'!C14+الزهرا!C14+امید!C14+'عیسی بن مریم'!C14</f>
        <v>0</v>
      </c>
      <c r="D14" s="44">
        <f>'گلديس شاهین شهر'!D14+'شفای کلیشاد'!D14+'فاطمیه بادرود'!D14+'شهیدرجایی فریدن'!D14+'مدرس نجف آباد'!D14+'میمه '!D14+'منتظری نجف آباد'!D14+'حضرت رسول اکرم(ص) فریدونشهر'!D14+'9دی منظریه'!D14+'فاطمیه خوانسار'!D14+سیدالشهداسمیرم!D14+دهاقان!D14+'اشرفی خمینی شهر'!D14+'امام حسین (ع) گلپایگان '!D14+'خاتم الانبیا نطنز'!D14+مبارکه!D14+'تیران و کرون '!D14+'شهدای لنجان '!D14+'امام خمینی فلاورجان'!D14+'امیرالمومنین شهرضا'!D14+'بیمارستان شهید بهشتی اردستان'!D14+'صاحب الزمان شهرضا'!D14+'شهید بهشتی اصفهان'!D14+'آیت الله کاشانی'!D14+چمران!D14+'زهرای زینبیه'!D14+'امام حسین(ع)'!D14+'امین '!D14+فارابی!D14+فیض!D14+'نور و علی اصغر'!D14+'امام موسی کاظم'!D14+الزهرا!D14+امید!D14+'عیسی بن مریم'!D14</f>
        <v>0</v>
      </c>
      <c r="E14" s="44">
        <f>'گلديس شاهین شهر'!E14+'شفای کلیشاد'!E14+'فاطمیه بادرود'!E14+'شهیدرجایی فریدن'!E14+'مدرس نجف آباد'!E14+'میمه '!E14+'منتظری نجف آباد'!E14+'حضرت رسول اکرم(ص) فریدونشهر'!E14+'9دی منظریه'!E14+'فاطمیه خوانسار'!E14+سیدالشهداسمیرم!E14+دهاقان!E14+'اشرفی خمینی شهر'!E14+'امام حسین (ع) گلپایگان '!E14+'خاتم الانبیا نطنز'!E14+مبارکه!E14+'تیران و کرون '!E14+'شهدای لنجان '!E14+'امام خمینی فلاورجان'!E14+'امیرالمومنین شهرضا'!E14+'بیمارستان شهید بهشتی اردستان'!E14+'صاحب الزمان شهرضا'!E14+'شهید بهشتی اصفهان'!E14+'آیت الله کاشانی'!E14+چمران!E14+'زهرای زینبیه'!E14+'امام حسین(ع)'!E14+'امین '!E14+فارابی!E14+فیض!E14+'نور و علی اصغر'!E14+'امام موسی کاظم'!E14+الزهرا!E14+امید!E14+'عیسی بن مریم'!E14</f>
        <v>0</v>
      </c>
      <c r="F14" s="44">
        <f>'گلديس شاهین شهر'!F14+'شفای کلیشاد'!F14+'فاطمیه بادرود'!F14+'شهیدرجایی فریدن'!F14+'مدرس نجف آباد'!F14+'میمه '!F14+'منتظری نجف آباد'!F14+'حضرت رسول اکرم(ص) فریدونشهر'!F14+'9دی منظریه'!F14+'فاطمیه خوانسار'!F14+سیدالشهداسمیرم!F14+دهاقان!F14+'اشرفی خمینی شهر'!F14+'امام حسین (ع) گلپایگان '!F14+'خاتم الانبیا نطنز'!F14+مبارکه!F14+'تیران و کرون '!F14+'شهدای لنجان '!F14+'امام خمینی فلاورجان'!F14+'امیرالمومنین شهرضا'!F14+'بیمارستان شهید بهشتی اردستان'!F14+'صاحب الزمان شهرضا'!F14+'شهید بهشتی اصفهان'!F14+'آیت الله کاشانی'!F14+چمران!F14+'زهرای زینبیه'!F14+'امام حسین(ع)'!F14+'امین '!F14+فارابی!F14+فیض!F14+'نور و علی اصغر'!F14+'امام موسی کاظم'!F14+الزهرا!F14+امید!F14+'عیسی بن مریم'!F14</f>
        <v>0</v>
      </c>
      <c r="G14" s="186">
        <f t="shared" si="4"/>
        <v>0</v>
      </c>
      <c r="H14" s="102">
        <f t="shared" si="3"/>
        <v>0</v>
      </c>
      <c r="I14" s="59">
        <f>(H14+G14)</f>
        <v>0</v>
      </c>
      <c r="J14" s="142"/>
      <c r="K14" s="215"/>
      <c r="L14" s="170"/>
      <c r="M14" s="170"/>
      <c r="N14" s="170"/>
      <c r="O14" s="171"/>
      <c r="P14" s="95"/>
      <c r="Q14" s="95"/>
    </row>
    <row r="15" spans="1:18" ht="71.25" customHeight="1">
      <c r="A15" s="7">
        <v>12</v>
      </c>
      <c r="B15" s="77" t="s">
        <v>17</v>
      </c>
      <c r="C15" s="44">
        <f>'گلديس شاهین شهر'!C15+'شفای کلیشاد'!C15+'فاطمیه بادرود'!C15+'شهیدرجایی فریدن'!C15+'مدرس نجف آباد'!C15+'میمه '!C15+'منتظری نجف آباد'!C15+'حضرت رسول اکرم(ص) فریدونشهر'!C15+'9دی منظریه'!C15+'فاطمیه خوانسار'!C15+سیدالشهداسمیرم!C15+دهاقان!C15+'اشرفی خمینی شهر'!C15+'امام حسین (ع) گلپایگان '!C15+'خاتم الانبیا نطنز'!C15+مبارکه!C15+'تیران و کرون '!C15+'شهدای لنجان '!C15+'امام خمینی فلاورجان'!C15+'امیرالمومنین شهرضا'!C15+'بیمارستان شهید بهشتی اردستان'!C15+'صاحب الزمان شهرضا'!C15+'شهید بهشتی اصفهان'!C15+'آیت الله کاشانی'!C15+چمران!C15+'زهرای زینبیه'!C15+'امام حسین(ع)'!C15+'امین '!C15+فارابی!C15+فیض!C15+'نور و علی اصغر'!C15+'امام موسی کاظم'!C15+الزهرا!C15+امید!C15+'عیسی بن مریم'!C15</f>
        <v>0</v>
      </c>
      <c r="D15" s="44">
        <f>'گلديس شاهین شهر'!D15+'شفای کلیشاد'!D15+'فاطمیه بادرود'!D15+'شهیدرجایی فریدن'!D15+'مدرس نجف آباد'!D15+'میمه '!D15+'منتظری نجف آباد'!D15+'حضرت رسول اکرم(ص) فریدونشهر'!D15+'9دی منظریه'!D15+'فاطمیه خوانسار'!D15+سیدالشهداسمیرم!D15+دهاقان!D15+'اشرفی خمینی شهر'!D15+'امام حسین (ع) گلپایگان '!D15+'خاتم الانبیا نطنز'!D15+مبارکه!D15+'تیران و کرون '!D15+'شهدای لنجان '!D15+'امام خمینی فلاورجان'!D15+'امیرالمومنین شهرضا'!D15+'بیمارستان شهید بهشتی اردستان'!D15+'صاحب الزمان شهرضا'!D15+'شهید بهشتی اصفهان'!D15+'آیت الله کاشانی'!D15+چمران!D15+'زهرای زینبیه'!D15+'امام حسین(ع)'!D15+'امین '!D15+فارابی!D15+فیض!D15+'نور و علی اصغر'!D15+'امام موسی کاظم'!D15+الزهرا!D15+امید!D15+'عیسی بن مریم'!D15</f>
        <v>0</v>
      </c>
      <c r="E15" s="44">
        <f>'گلديس شاهین شهر'!E15+'شفای کلیشاد'!E15+'فاطمیه بادرود'!E15+'شهیدرجایی فریدن'!E15+'مدرس نجف آباد'!E15+'میمه '!E15+'منتظری نجف آباد'!E15+'حضرت رسول اکرم(ص) فریدونشهر'!E15+'9دی منظریه'!E15+'فاطمیه خوانسار'!E15+سیدالشهداسمیرم!E15+دهاقان!E15+'اشرفی خمینی شهر'!E15+'امام حسین (ع) گلپایگان '!E15+'خاتم الانبیا نطنز'!E15+مبارکه!E15+'تیران و کرون '!E15+'شهدای لنجان '!E15+'امام خمینی فلاورجان'!E15+'امیرالمومنین شهرضا'!E15+'بیمارستان شهید بهشتی اردستان'!E15+'صاحب الزمان شهرضا'!E15+'شهید بهشتی اصفهان'!E15+'آیت الله کاشانی'!E15+چمران!E15+'زهرای زینبیه'!E15+'امام حسین(ع)'!E15+'امین '!E15+فارابی!E15+فیض!E15+'نور و علی اصغر'!E15+'امام موسی کاظم'!E15+الزهرا!E15+امید!E15+'عیسی بن مریم'!E15</f>
        <v>0</v>
      </c>
      <c r="F15" s="44">
        <f>'گلديس شاهین شهر'!F15+'شفای کلیشاد'!F15+'فاطمیه بادرود'!F15+'شهیدرجایی فریدن'!F15+'مدرس نجف آباد'!F15+'میمه '!F15+'منتظری نجف آباد'!F15+'حضرت رسول اکرم(ص) فریدونشهر'!F15+'9دی منظریه'!F15+'فاطمیه خوانسار'!F15+سیدالشهداسمیرم!F15+دهاقان!F15+'اشرفی خمینی شهر'!F15+'امام حسین (ع) گلپایگان '!F15+'خاتم الانبیا نطنز'!F15+مبارکه!F15+'تیران و کرون '!F15+'شهدای لنجان '!F15+'امام خمینی فلاورجان'!F15+'امیرالمومنین شهرضا'!F15+'بیمارستان شهید بهشتی اردستان'!F15+'صاحب الزمان شهرضا'!F15+'شهید بهشتی اصفهان'!F15+'آیت الله کاشانی'!F15+چمران!F15+'زهرای زینبیه'!F15+'امام حسین(ع)'!F15+'امین '!F15+فارابی!F15+فیض!F15+'نور و علی اصغر'!F15+'امام موسی کاظم'!F15+الزهرا!F15+امید!F15+'عیسی بن مریم'!F15</f>
        <v>0</v>
      </c>
      <c r="G15" s="186">
        <f t="shared" si="4"/>
        <v>0</v>
      </c>
      <c r="H15" s="102">
        <f t="shared" ref="H15:H16" si="5">(F15+E15)</f>
        <v>0</v>
      </c>
      <c r="I15" s="59">
        <f>(H15+G15)</f>
        <v>0</v>
      </c>
      <c r="J15" s="145" t="s">
        <v>18</v>
      </c>
      <c r="K15" s="209"/>
      <c r="L15" s="90" t="e">
        <f>G15/G16*100</f>
        <v>#DIV/0!</v>
      </c>
      <c r="M15" s="90" t="e">
        <f>H15/H16*100</f>
        <v>#DIV/0!</v>
      </c>
      <c r="N15" s="90" t="e">
        <f>I15/I16*100</f>
        <v>#DIV/0!</v>
      </c>
      <c r="O15" s="90"/>
      <c r="P15" s="95"/>
      <c r="Q15" s="95"/>
    </row>
    <row r="16" spans="1:18" ht="40.5">
      <c r="A16" s="6">
        <v>13</v>
      </c>
      <c r="B16" s="77" t="s">
        <v>19</v>
      </c>
      <c r="C16" s="44">
        <f>'گلديس شاهین شهر'!C16+'شفای کلیشاد'!C16+'فاطمیه بادرود'!C16+'شهیدرجایی فریدن'!C16+'مدرس نجف آباد'!C16+'میمه '!C16+'منتظری نجف آباد'!C16+'حضرت رسول اکرم(ص) فریدونشهر'!C16+'9دی منظریه'!C16+'فاطمیه خوانسار'!C16+سیدالشهداسمیرم!C16+دهاقان!C16+'اشرفی خمینی شهر'!C16+'امام حسین (ع) گلپایگان '!C16+'خاتم الانبیا نطنز'!C16+مبارکه!C16+'تیران و کرون '!C16+'شهدای لنجان '!C16+'امام خمینی فلاورجان'!C16+'امیرالمومنین شهرضا'!C16+'بیمارستان شهید بهشتی اردستان'!C16+'صاحب الزمان شهرضا'!C16+'شهید بهشتی اصفهان'!C16+'آیت الله کاشانی'!C16+چمران!C16+'زهرای زینبیه'!C16+'امام حسین(ع)'!C16+'امین '!C16+فارابی!C16+فیض!C16+'نور و علی اصغر'!C16+'امام موسی کاظم'!C16+الزهرا!C16+امید!C16+'عیسی بن مریم'!C16</f>
        <v>0</v>
      </c>
      <c r="D16" s="44">
        <f>'گلديس شاهین شهر'!D16+'شفای کلیشاد'!D16+'فاطمیه بادرود'!D16+'شهیدرجایی فریدن'!D16+'مدرس نجف آباد'!D16+'میمه '!D16+'منتظری نجف آباد'!D16+'حضرت رسول اکرم(ص) فریدونشهر'!D16+'9دی منظریه'!D16+'فاطمیه خوانسار'!D16+سیدالشهداسمیرم!D16+دهاقان!D16+'اشرفی خمینی شهر'!D16+'امام حسین (ع) گلپایگان '!D16+'خاتم الانبیا نطنز'!D16+مبارکه!D16+'تیران و کرون '!D16+'شهدای لنجان '!D16+'امام خمینی فلاورجان'!D16+'امیرالمومنین شهرضا'!D16+'بیمارستان شهید بهشتی اردستان'!D16+'صاحب الزمان شهرضا'!D16+'شهید بهشتی اصفهان'!D16+'آیت الله کاشانی'!D16+چمران!D16+'زهرای زینبیه'!D16+'امام حسین(ع)'!D16+'امین '!D16+فارابی!D16+فیض!D16+'نور و علی اصغر'!D16+'امام موسی کاظم'!D16+الزهرا!D16+امید!D16+'عیسی بن مریم'!D16</f>
        <v>0</v>
      </c>
      <c r="E16" s="44">
        <f>'گلديس شاهین شهر'!E16+'شفای کلیشاد'!E16+'فاطمیه بادرود'!E16+'شهیدرجایی فریدن'!E16+'مدرس نجف آباد'!E16+'میمه '!E16+'منتظری نجف آباد'!E16+'حضرت رسول اکرم(ص) فریدونشهر'!E16+'9دی منظریه'!E16+'فاطمیه خوانسار'!E16+سیدالشهداسمیرم!E16+دهاقان!E16+'اشرفی خمینی شهر'!E16+'امام حسین (ع) گلپایگان '!E16+'خاتم الانبیا نطنز'!E16+مبارکه!E16+'تیران و کرون '!E16+'شهدای لنجان '!E16+'امام خمینی فلاورجان'!E16+'امیرالمومنین شهرضا'!E16+'بیمارستان شهید بهشتی اردستان'!E16+'صاحب الزمان شهرضا'!E16+'شهید بهشتی اصفهان'!E16+'آیت الله کاشانی'!E16+چمران!E16+'زهرای زینبیه'!E16+'امام حسین(ع)'!E16+'امین '!E16+فارابی!E16+فیض!E16+'نور و علی اصغر'!E16+'امام موسی کاظم'!E16+الزهرا!E16+امید!E16+'عیسی بن مریم'!E16</f>
        <v>0</v>
      </c>
      <c r="F16" s="44">
        <f>'گلديس شاهین شهر'!F16+'شفای کلیشاد'!F16+'فاطمیه بادرود'!F16+'شهیدرجایی فریدن'!F16+'مدرس نجف آباد'!F16+'میمه '!F16+'منتظری نجف آباد'!F16+'حضرت رسول اکرم(ص) فریدونشهر'!F16+'9دی منظریه'!F16+'فاطمیه خوانسار'!F16+سیدالشهداسمیرم!F16+دهاقان!F16+'اشرفی خمینی شهر'!F16+'امام حسین (ع) گلپایگان '!F16+'خاتم الانبیا نطنز'!F16+مبارکه!F16+'تیران و کرون '!F16+'شهدای لنجان '!F16+'امام خمینی فلاورجان'!F16+'امیرالمومنین شهرضا'!F16+'بیمارستان شهید بهشتی اردستان'!F16+'صاحب الزمان شهرضا'!F16+'شهید بهشتی اصفهان'!F16+'آیت الله کاشانی'!F16+چمران!F16+'زهرای زینبیه'!F16+'امام حسین(ع)'!F16+'امین '!F16+فارابی!F16+فیض!F16+'نور و علی اصغر'!F16+'امام موسی کاظم'!F16+الزهرا!F16+امید!F16+'عیسی بن مریم'!F16</f>
        <v>0</v>
      </c>
      <c r="G16" s="186">
        <f t="shared" si="4"/>
        <v>0</v>
      </c>
      <c r="H16" s="102">
        <f t="shared" si="5"/>
        <v>0</v>
      </c>
      <c r="I16" s="59">
        <f>(H16+G16)</f>
        <v>0</v>
      </c>
      <c r="J16" s="142"/>
      <c r="K16" s="216"/>
      <c r="L16" s="172"/>
      <c r="M16" s="172"/>
      <c r="N16" s="172"/>
      <c r="O16" s="173"/>
      <c r="P16" s="95"/>
      <c r="Q16" s="95"/>
    </row>
    <row r="17" spans="1:17" ht="101.25">
      <c r="A17" s="7">
        <v>14</v>
      </c>
      <c r="B17" s="77" t="s">
        <v>20</v>
      </c>
      <c r="C17" s="44">
        <f>'گلديس شاهین شهر'!C17+'شفای کلیشاد'!C17+'فاطمیه بادرود'!C17+'شهیدرجایی فریدن'!C17+'مدرس نجف آباد'!C17+'میمه '!C17+'منتظری نجف آباد'!C17+'حضرت رسول اکرم(ص) فریدونشهر'!C17+'9دی منظریه'!C17+'فاطمیه خوانسار'!C17+سیدالشهداسمیرم!C17+دهاقان!C17+'اشرفی خمینی شهر'!C17+'امام حسین (ع) گلپایگان '!C17+'خاتم الانبیا نطنز'!C17+مبارکه!C17+'تیران و کرون '!C17+'شهدای لنجان '!C17+'امام خمینی فلاورجان'!C17+'امیرالمومنین شهرضا'!C17+'بیمارستان شهید بهشتی اردستان'!C17+'صاحب الزمان شهرضا'!C17+'شهید بهشتی اصفهان'!C17+'آیت الله کاشانی'!C17+چمران!C17+'زهرای زینبیه'!C17+'امام حسین(ع)'!C17+'امین '!C17+فارابی!C17+فیض!C17+'نور و علی اصغر'!C17+'امام موسی کاظم'!C17+الزهرا!C17+امید!C17+'عیسی بن مریم'!C17</f>
        <v>0</v>
      </c>
      <c r="D17" s="44">
        <f>'گلديس شاهین شهر'!D17+'شفای کلیشاد'!D17+'فاطمیه بادرود'!D17+'شهیدرجایی فریدن'!D17+'مدرس نجف آباد'!D17+'میمه '!D17+'منتظری نجف آباد'!D17+'حضرت رسول اکرم(ص) فریدونشهر'!D17+'9دی منظریه'!D17+'فاطمیه خوانسار'!D17+سیدالشهداسمیرم!D17+دهاقان!D17+'اشرفی خمینی شهر'!D17+'امام حسین (ع) گلپایگان '!D17+'خاتم الانبیا نطنز'!D17+مبارکه!D17+'تیران و کرون '!D17+'شهدای لنجان '!D17+'امام خمینی فلاورجان'!D17+'امیرالمومنین شهرضا'!D17+'بیمارستان شهید بهشتی اردستان'!D17+'صاحب الزمان شهرضا'!D17+'شهید بهشتی اصفهان'!D17+'آیت الله کاشانی'!D17+چمران!D17+'زهرای زینبیه'!D17+'امام حسین(ع)'!D17+'امین '!D17+فارابی!D17+فیض!D17+'نور و علی اصغر'!D17+'امام موسی کاظم'!D17+الزهرا!D17+امید!D17+'عیسی بن مریم'!D17</f>
        <v>0</v>
      </c>
      <c r="E17" s="44">
        <f>'گلديس شاهین شهر'!E17+'شفای کلیشاد'!E17+'فاطمیه بادرود'!E17+'شهیدرجایی فریدن'!E17+'مدرس نجف آباد'!E17+'میمه '!E17+'منتظری نجف آباد'!E17+'حضرت رسول اکرم(ص) فریدونشهر'!E17+'9دی منظریه'!E17+'فاطمیه خوانسار'!E17+سیدالشهداسمیرم!E17+دهاقان!E17+'اشرفی خمینی شهر'!E17+'امام حسین (ع) گلپایگان '!E17+'خاتم الانبیا نطنز'!E17+مبارکه!E17+'تیران و کرون '!E17+'شهدای لنجان '!E17+'امام خمینی فلاورجان'!E17+'امیرالمومنین شهرضا'!E17+'بیمارستان شهید بهشتی اردستان'!E17+'صاحب الزمان شهرضا'!E17+'شهید بهشتی اصفهان'!E17+'آیت الله کاشانی'!E17+چمران!E17+'زهرای زینبیه'!E17+'امام حسین(ع)'!E17+'امین '!E17+فارابی!E17+فیض!E17+'نور و علی اصغر'!E17+'امام موسی کاظم'!E17+الزهرا!E17+امید!E17+'عیسی بن مریم'!E17</f>
        <v>0</v>
      </c>
      <c r="F17" s="44">
        <f>'گلديس شاهین شهر'!F17+'شفای کلیشاد'!F17+'فاطمیه بادرود'!F17+'شهیدرجایی فریدن'!F17+'مدرس نجف آباد'!F17+'میمه '!F17+'منتظری نجف آباد'!F17+'حضرت رسول اکرم(ص) فریدونشهر'!F17+'9دی منظریه'!F17+'فاطمیه خوانسار'!F17+سیدالشهداسمیرم!F17+دهاقان!F17+'اشرفی خمینی شهر'!F17+'امام حسین (ع) گلپایگان '!F17+'خاتم الانبیا نطنز'!F17+مبارکه!F17+'تیران و کرون '!F17+'شهدای لنجان '!F17+'امام خمینی فلاورجان'!F17+'امیرالمومنین شهرضا'!F17+'بیمارستان شهید بهشتی اردستان'!F17+'صاحب الزمان شهرضا'!F17+'شهید بهشتی اصفهان'!F17+'آیت الله کاشانی'!F17+چمران!F17+'زهرای زینبیه'!F17+'امام حسین(ع)'!F17+'امین '!F17+فارابی!F17+فیض!F17+'نور و علی اصغر'!F17+'امام موسی کاظم'!F17+الزهرا!F17+امید!F17+'عیسی بن مریم'!F17</f>
        <v>0</v>
      </c>
      <c r="G17" s="186">
        <f>(D17+C17)/2</f>
        <v>0</v>
      </c>
      <c r="H17" s="102">
        <f>(F17+E17)/2</f>
        <v>0</v>
      </c>
      <c r="I17" s="59">
        <f t="shared" si="1"/>
        <v>0</v>
      </c>
      <c r="J17" s="145" t="s">
        <v>21</v>
      </c>
      <c r="K17" s="209"/>
      <c r="L17" s="90" t="e">
        <f>G17/$G$3*100</f>
        <v>#DIV/0!</v>
      </c>
      <c r="M17" s="90" t="e">
        <f>H17/$H$3*100</f>
        <v>#DIV/0!</v>
      </c>
      <c r="N17" s="90" t="e">
        <f>I17/$I$3*100</f>
        <v>#DIV/0!</v>
      </c>
      <c r="O17" s="90"/>
      <c r="P17" s="95"/>
      <c r="Q17" s="95"/>
    </row>
    <row r="18" spans="1:17" ht="101.25">
      <c r="A18" s="6">
        <v>15</v>
      </c>
      <c r="B18" s="77" t="s">
        <v>22</v>
      </c>
      <c r="C18" s="44">
        <f>'گلديس شاهین شهر'!C18+'شفای کلیشاد'!C18+'فاطمیه بادرود'!C18+'شهیدرجایی فریدن'!C18+'مدرس نجف آباد'!C18+'میمه '!C18+'منتظری نجف آباد'!C18+'حضرت رسول اکرم(ص) فریدونشهر'!C18+'9دی منظریه'!C18+'فاطمیه خوانسار'!C18+سیدالشهداسمیرم!C18+دهاقان!C18+'اشرفی خمینی شهر'!C18+'امام حسین (ع) گلپایگان '!C18+'خاتم الانبیا نطنز'!C18+مبارکه!C18+'تیران و کرون '!C18+'شهدای لنجان '!C18+'امام خمینی فلاورجان'!C18+'امیرالمومنین شهرضا'!C18+'بیمارستان شهید بهشتی اردستان'!C18+'صاحب الزمان شهرضا'!C18+'شهید بهشتی اصفهان'!C18+'آیت الله کاشانی'!C18+چمران!C18+'زهرای زینبیه'!C18+'امام حسین(ع)'!C18+'امین '!C18+فارابی!C18+فیض!C18+'نور و علی اصغر'!C18+'امام موسی کاظم'!C18+الزهرا!C18+امید!C18+'عیسی بن مریم'!C18</f>
        <v>0</v>
      </c>
      <c r="D18" s="44">
        <f>'گلديس شاهین شهر'!D18+'شفای کلیشاد'!D18+'فاطمیه بادرود'!D18+'شهیدرجایی فریدن'!D18+'مدرس نجف آباد'!D18+'میمه '!D18+'منتظری نجف آباد'!D18+'حضرت رسول اکرم(ص) فریدونشهر'!D18+'9دی منظریه'!D18+'فاطمیه خوانسار'!D18+سیدالشهداسمیرم!D18+دهاقان!D18+'اشرفی خمینی شهر'!D18+'امام حسین (ع) گلپایگان '!D18+'خاتم الانبیا نطنز'!D18+مبارکه!D18+'تیران و کرون '!D18+'شهدای لنجان '!D18+'امام خمینی فلاورجان'!D18+'امیرالمومنین شهرضا'!D18+'بیمارستان شهید بهشتی اردستان'!D18+'صاحب الزمان شهرضا'!D18+'شهید بهشتی اصفهان'!D18+'آیت الله کاشانی'!D18+چمران!D18+'زهرای زینبیه'!D18+'امام حسین(ع)'!D18+'امین '!D18+فارابی!D18+فیض!D18+'نور و علی اصغر'!D18+'امام موسی کاظم'!D18+الزهرا!D18+امید!D18+'عیسی بن مریم'!D18</f>
        <v>0</v>
      </c>
      <c r="E18" s="44">
        <f>'گلديس شاهین شهر'!E18+'شفای کلیشاد'!E18+'فاطمیه بادرود'!E18+'شهیدرجایی فریدن'!E18+'مدرس نجف آباد'!E18+'میمه '!E18+'منتظری نجف آباد'!E18+'حضرت رسول اکرم(ص) فریدونشهر'!E18+'9دی منظریه'!E18+'فاطمیه خوانسار'!E18+سیدالشهداسمیرم!E18+دهاقان!E18+'اشرفی خمینی شهر'!E18+'امام حسین (ع) گلپایگان '!E18+'خاتم الانبیا نطنز'!E18+مبارکه!E18+'تیران و کرون '!E18+'شهدای لنجان '!E18+'امام خمینی فلاورجان'!E18+'امیرالمومنین شهرضا'!E18+'بیمارستان شهید بهشتی اردستان'!E18+'صاحب الزمان شهرضا'!E18+'شهید بهشتی اصفهان'!E18+'آیت الله کاشانی'!E18+چمران!E18+'زهرای زینبیه'!E18+'امام حسین(ع)'!E18+'امین '!E18+فارابی!E18+فیض!E18+'نور و علی اصغر'!E18+'امام موسی کاظم'!E18+الزهرا!E18+امید!E18+'عیسی بن مریم'!E18</f>
        <v>0</v>
      </c>
      <c r="F18" s="44">
        <f>'گلديس شاهین شهر'!F18+'شفای کلیشاد'!F18+'فاطمیه بادرود'!F18+'شهیدرجایی فریدن'!F18+'مدرس نجف آباد'!F18+'میمه '!F18+'منتظری نجف آباد'!F18+'حضرت رسول اکرم(ص) فریدونشهر'!F18+'9دی منظریه'!F18+'فاطمیه خوانسار'!F18+سیدالشهداسمیرم!F18+دهاقان!F18+'اشرفی خمینی شهر'!F18+'امام حسین (ع) گلپایگان '!F18+'خاتم الانبیا نطنز'!F18+مبارکه!F18+'تیران و کرون '!F18+'شهدای لنجان '!F18+'امام خمینی فلاورجان'!F18+'امیرالمومنین شهرضا'!F18+'بیمارستان شهید بهشتی اردستان'!F18+'صاحب الزمان شهرضا'!F18+'شهید بهشتی اصفهان'!F18+'آیت الله کاشانی'!F18+چمران!F18+'زهرای زینبیه'!F18+'امام حسین(ع)'!F18+'امین '!F18+فارابی!F18+فیض!F18+'نور و علی اصغر'!F18+'امام موسی کاظم'!F18+الزهرا!F18+امید!F18+'عیسی بن مریم'!F18</f>
        <v>0</v>
      </c>
      <c r="G18" s="186">
        <f t="shared" ref="G18:G26" si="6">(D18+C18)/2</f>
        <v>0</v>
      </c>
      <c r="H18" s="102">
        <f t="shared" ref="H18:H26" si="7">(F18+E18)/2</f>
        <v>0</v>
      </c>
      <c r="I18" s="59">
        <f t="shared" si="1"/>
        <v>0</v>
      </c>
      <c r="J18" s="145" t="s">
        <v>23</v>
      </c>
      <c r="K18" s="209"/>
      <c r="L18" s="90" t="e">
        <f>G18/$G$3*100</f>
        <v>#DIV/0!</v>
      </c>
      <c r="M18" s="90" t="e">
        <f>H18/$H$3*100</f>
        <v>#DIV/0!</v>
      </c>
      <c r="N18" s="90" t="e">
        <f>I18/$I$3*100</f>
        <v>#DIV/0!</v>
      </c>
      <c r="O18" s="90"/>
      <c r="P18" s="95"/>
      <c r="Q18" s="95"/>
    </row>
    <row r="19" spans="1:17" ht="81">
      <c r="A19" s="7">
        <v>16</v>
      </c>
      <c r="B19" s="77" t="s">
        <v>55</v>
      </c>
      <c r="C19" s="44">
        <f>'گلديس شاهین شهر'!C19+'شفای کلیشاد'!C19+'فاطمیه بادرود'!C19+'شهیدرجایی فریدن'!C19+'مدرس نجف آباد'!C19+'میمه '!C19+'منتظری نجف آباد'!C19+'حضرت رسول اکرم(ص) فریدونشهر'!C19+'9دی منظریه'!C19+'فاطمیه خوانسار'!C19+سیدالشهداسمیرم!C19+دهاقان!C19+'اشرفی خمینی شهر'!C19+'امام حسین (ع) گلپایگان '!C19+'خاتم الانبیا نطنز'!C19+مبارکه!C19+'تیران و کرون '!C19+'شهدای لنجان '!C19+'امام خمینی فلاورجان'!C19+'امیرالمومنین شهرضا'!C19+'بیمارستان شهید بهشتی اردستان'!C19+'صاحب الزمان شهرضا'!C19+'شهید بهشتی اصفهان'!C19+'آیت الله کاشانی'!C19+چمران!C19+'زهرای زینبیه'!C19+'امام حسین(ع)'!C19+'امین '!C19+فارابی!C19+فیض!C19+'نور و علی اصغر'!C19+'امام موسی کاظم'!C19+الزهرا!C19+امید!C19+'عیسی بن مریم'!C19</f>
        <v>0</v>
      </c>
      <c r="D19" s="44">
        <f>'گلديس شاهین شهر'!D19+'شفای کلیشاد'!D19+'فاطمیه بادرود'!D19+'شهیدرجایی فریدن'!D19+'مدرس نجف آباد'!D19+'میمه '!D19+'منتظری نجف آباد'!D19+'حضرت رسول اکرم(ص) فریدونشهر'!D19+'9دی منظریه'!D19+'فاطمیه خوانسار'!D19+سیدالشهداسمیرم!D19+دهاقان!D19+'اشرفی خمینی شهر'!D19+'امام حسین (ع) گلپایگان '!D19+'خاتم الانبیا نطنز'!D19+مبارکه!D19+'تیران و کرون '!D19+'شهدای لنجان '!D19+'امام خمینی فلاورجان'!D19+'امیرالمومنین شهرضا'!D19+'بیمارستان شهید بهشتی اردستان'!D19+'صاحب الزمان شهرضا'!D19+'شهید بهشتی اصفهان'!D19+'آیت الله کاشانی'!D19+چمران!D19+'زهرای زینبیه'!D19+'امام حسین(ع)'!D19+'امین '!D19+فارابی!D19+فیض!D19+'نور و علی اصغر'!D19+'امام موسی کاظم'!D19+الزهرا!D19+امید!D19+'عیسی بن مریم'!D19</f>
        <v>0</v>
      </c>
      <c r="E19" s="44">
        <f>'گلديس شاهین شهر'!E19+'شفای کلیشاد'!E19+'فاطمیه بادرود'!E19+'شهیدرجایی فریدن'!E19+'مدرس نجف آباد'!E19+'میمه '!E19+'منتظری نجف آباد'!E19+'حضرت رسول اکرم(ص) فریدونشهر'!E19+'9دی منظریه'!E19+'فاطمیه خوانسار'!E19+سیدالشهداسمیرم!E19+دهاقان!E19+'اشرفی خمینی شهر'!E19+'امام حسین (ع) گلپایگان '!E19+'خاتم الانبیا نطنز'!E19+مبارکه!E19+'تیران و کرون '!E19+'شهدای لنجان '!E19+'امام خمینی فلاورجان'!E19+'امیرالمومنین شهرضا'!E19+'بیمارستان شهید بهشتی اردستان'!E19+'صاحب الزمان شهرضا'!E19+'شهید بهشتی اصفهان'!E19+'آیت الله کاشانی'!E19+چمران!E19+'زهرای زینبیه'!E19+'امام حسین(ع)'!E19+'امین '!E19+فارابی!E19+فیض!E19+'نور و علی اصغر'!E19+'امام موسی کاظم'!E19+الزهرا!E19+امید!E19+'عیسی بن مریم'!E19</f>
        <v>0</v>
      </c>
      <c r="F19" s="44">
        <f>'گلديس شاهین شهر'!F19+'شفای کلیشاد'!F19+'فاطمیه بادرود'!F19+'شهیدرجایی فریدن'!F19+'مدرس نجف آباد'!F19+'میمه '!F19+'منتظری نجف آباد'!F19+'حضرت رسول اکرم(ص) فریدونشهر'!F19+'9دی منظریه'!F19+'فاطمیه خوانسار'!F19+سیدالشهداسمیرم!F19+دهاقان!F19+'اشرفی خمینی شهر'!F19+'امام حسین (ع) گلپایگان '!F19+'خاتم الانبیا نطنز'!F19+مبارکه!F19+'تیران و کرون '!F19+'شهدای لنجان '!F19+'امام خمینی فلاورجان'!F19+'امیرالمومنین شهرضا'!F19+'بیمارستان شهید بهشتی اردستان'!F19+'صاحب الزمان شهرضا'!F19+'شهید بهشتی اصفهان'!F19+'آیت الله کاشانی'!F19+چمران!F19+'زهرای زینبیه'!F19+'امام حسین(ع)'!F19+'امین '!F19+فارابی!F19+فیض!F19+'نور و علی اصغر'!F19+'امام موسی کاظم'!F19+الزهرا!F19+امید!F19+'عیسی بن مریم'!F19</f>
        <v>0</v>
      </c>
      <c r="G19" s="186">
        <f t="shared" si="6"/>
        <v>0</v>
      </c>
      <c r="H19" s="102">
        <f t="shared" si="7"/>
        <v>0</v>
      </c>
      <c r="I19" s="59">
        <f t="shared" si="1"/>
        <v>0</v>
      </c>
      <c r="J19" s="145" t="s">
        <v>24</v>
      </c>
      <c r="K19" s="209"/>
      <c r="L19" s="90" t="e">
        <f>G19/$G$3*100</f>
        <v>#DIV/0!</v>
      </c>
      <c r="M19" s="90" t="e">
        <f>H19/$H$3*100</f>
        <v>#DIV/0!</v>
      </c>
      <c r="N19" s="90" t="e">
        <f>I19/$I$3*100</f>
        <v>#DIV/0!</v>
      </c>
      <c r="O19" s="90"/>
      <c r="P19" s="95"/>
      <c r="Q19" s="95"/>
    </row>
    <row r="20" spans="1:17" ht="101.25">
      <c r="A20" s="6">
        <v>17</v>
      </c>
      <c r="B20" s="77" t="s">
        <v>56</v>
      </c>
      <c r="C20" s="44">
        <f>'گلديس شاهین شهر'!C20+'شفای کلیشاد'!C20+'فاطمیه بادرود'!C20+'شهیدرجایی فریدن'!C20+'مدرس نجف آباد'!C20+'میمه '!C20+'منتظری نجف آباد'!C20+'حضرت رسول اکرم(ص) فریدونشهر'!C20+'9دی منظریه'!C20+'فاطمیه خوانسار'!C20+سیدالشهداسمیرم!C20+دهاقان!C20+'اشرفی خمینی شهر'!C20+'امام حسین (ع) گلپایگان '!C20+'خاتم الانبیا نطنز'!C20+مبارکه!C20+'تیران و کرون '!C20+'شهدای لنجان '!C20+'امام خمینی فلاورجان'!C20+'امیرالمومنین شهرضا'!C20+'بیمارستان شهید بهشتی اردستان'!C20+'صاحب الزمان شهرضا'!C20+'شهید بهشتی اصفهان'!C20+'آیت الله کاشانی'!C20+چمران!C20+'زهرای زینبیه'!C20+'امام حسین(ع)'!C20+'امین '!C20+فارابی!C20+فیض!C20+'نور و علی اصغر'!C20+'امام موسی کاظم'!C20+الزهرا!C20+امید!C20+'عیسی بن مریم'!C20</f>
        <v>0</v>
      </c>
      <c r="D20" s="44">
        <f>'گلديس شاهین شهر'!D20+'شفای کلیشاد'!D20+'فاطمیه بادرود'!D20+'شهیدرجایی فریدن'!D20+'مدرس نجف آباد'!D20+'میمه '!D20+'منتظری نجف آباد'!D20+'حضرت رسول اکرم(ص) فریدونشهر'!D20+'9دی منظریه'!D20+'فاطمیه خوانسار'!D20+سیدالشهداسمیرم!D20+دهاقان!D20+'اشرفی خمینی شهر'!D20+'امام حسین (ع) گلپایگان '!D20+'خاتم الانبیا نطنز'!D20+مبارکه!D20+'تیران و کرون '!D20+'شهدای لنجان '!D20+'امام خمینی فلاورجان'!D20+'امیرالمومنین شهرضا'!D20+'بیمارستان شهید بهشتی اردستان'!D20+'صاحب الزمان شهرضا'!D20+'شهید بهشتی اصفهان'!D20+'آیت الله کاشانی'!D20+چمران!D20+'زهرای زینبیه'!D20+'امام حسین(ع)'!D20+'امین '!D20+فارابی!D20+فیض!D20+'نور و علی اصغر'!D20+'امام موسی کاظم'!D20+الزهرا!D20+امید!D20+'عیسی بن مریم'!D20</f>
        <v>0</v>
      </c>
      <c r="E20" s="44">
        <f>'گلديس شاهین شهر'!E20+'شفای کلیشاد'!E20+'فاطمیه بادرود'!E20+'شهیدرجایی فریدن'!E20+'مدرس نجف آباد'!E20+'میمه '!E20+'منتظری نجف آباد'!E20+'حضرت رسول اکرم(ص) فریدونشهر'!E20+'9دی منظریه'!E20+'فاطمیه خوانسار'!E20+سیدالشهداسمیرم!E20+دهاقان!E20+'اشرفی خمینی شهر'!E20+'امام حسین (ع) گلپایگان '!E20+'خاتم الانبیا نطنز'!E20+مبارکه!E20+'تیران و کرون '!E20+'شهدای لنجان '!E20+'امام خمینی فلاورجان'!E20+'امیرالمومنین شهرضا'!E20+'بیمارستان شهید بهشتی اردستان'!E20+'صاحب الزمان شهرضا'!E20+'شهید بهشتی اصفهان'!E20+'آیت الله کاشانی'!E20+چمران!E20+'زهرای زینبیه'!E20+'امام حسین(ع)'!E20+'امین '!E20+فارابی!E20+فیض!E20+'نور و علی اصغر'!E20+'امام موسی کاظم'!E20+الزهرا!E20+امید!E20+'عیسی بن مریم'!E20</f>
        <v>0</v>
      </c>
      <c r="F20" s="44">
        <f>'گلديس شاهین شهر'!F20+'شفای کلیشاد'!F20+'فاطمیه بادرود'!F20+'شهیدرجایی فریدن'!F20+'مدرس نجف آباد'!F20+'میمه '!F20+'منتظری نجف آباد'!F20+'حضرت رسول اکرم(ص) فریدونشهر'!F20+'9دی منظریه'!F20+'فاطمیه خوانسار'!F20+سیدالشهداسمیرم!F20+دهاقان!F20+'اشرفی خمینی شهر'!F20+'امام حسین (ع) گلپایگان '!F20+'خاتم الانبیا نطنز'!F20+مبارکه!F20+'تیران و کرون '!F20+'شهدای لنجان '!F20+'امام خمینی فلاورجان'!F20+'امیرالمومنین شهرضا'!F20+'بیمارستان شهید بهشتی اردستان'!F20+'صاحب الزمان شهرضا'!F20+'شهید بهشتی اصفهان'!F20+'آیت الله کاشانی'!F20+چمران!F20+'زهرای زینبیه'!F20+'امام حسین(ع)'!F20+'امین '!F20+فارابی!F20+فیض!F20+'نور و علی اصغر'!F20+'امام موسی کاظم'!F20+الزهرا!F20+امید!F20+'عیسی بن مریم'!F20</f>
        <v>0</v>
      </c>
      <c r="G20" s="186">
        <f t="shared" si="6"/>
        <v>0</v>
      </c>
      <c r="H20" s="102">
        <f t="shared" si="7"/>
        <v>0</v>
      </c>
      <c r="I20" s="59">
        <f t="shared" si="1"/>
        <v>0</v>
      </c>
      <c r="J20" s="145" t="s">
        <v>25</v>
      </c>
      <c r="K20" s="209">
        <f>D20/35*100</f>
        <v>0</v>
      </c>
      <c r="L20" s="90" t="e">
        <f>G20/$G$3*100</f>
        <v>#DIV/0!</v>
      </c>
      <c r="M20" s="90" t="e">
        <f>H20/$H$3*100</f>
        <v>#DIV/0!</v>
      </c>
      <c r="N20" s="90" t="e">
        <f>I20/$I$3*100</f>
        <v>#DIV/0!</v>
      </c>
      <c r="O20" s="90"/>
      <c r="P20" s="95"/>
      <c r="Q20" s="95"/>
    </row>
    <row r="21" spans="1:17" ht="81">
      <c r="A21" s="7">
        <v>18</v>
      </c>
      <c r="B21" s="77" t="s">
        <v>26</v>
      </c>
      <c r="C21" s="44">
        <f>'گلديس شاهین شهر'!C21+'شفای کلیشاد'!C21+'فاطمیه بادرود'!C21+'شهیدرجایی فریدن'!C21+'مدرس نجف آباد'!C21+'میمه '!C21+'منتظری نجف آباد'!C21+'حضرت رسول اکرم(ص) فریدونشهر'!C21+'9دی منظریه'!C21+'فاطمیه خوانسار'!C21+سیدالشهداسمیرم!C21+دهاقان!C21+'اشرفی خمینی شهر'!C21+'امام حسین (ع) گلپایگان '!C21+'خاتم الانبیا نطنز'!C21+مبارکه!C21+'تیران و کرون '!C21+'شهدای لنجان '!C21+'امام خمینی فلاورجان'!C21+'امیرالمومنین شهرضا'!C21+'بیمارستان شهید بهشتی اردستان'!C21+'صاحب الزمان شهرضا'!C21+'شهید بهشتی اصفهان'!C21+'آیت الله کاشانی'!C21+چمران!C21+'زهرای زینبیه'!C21+'امام حسین(ع)'!C21+'امین '!C21+فارابی!C21+فیض!C21+'نور و علی اصغر'!C21+'امام موسی کاظم'!C21+الزهرا!C21+امید!C21+'عیسی بن مریم'!C21</f>
        <v>0</v>
      </c>
      <c r="D21" s="44">
        <f>'گلديس شاهین شهر'!D21+'شفای کلیشاد'!D21+'فاطمیه بادرود'!D21+'شهیدرجایی فریدن'!D21+'مدرس نجف آباد'!D21+'میمه '!D21+'منتظری نجف آباد'!D21+'حضرت رسول اکرم(ص) فریدونشهر'!D21+'9دی منظریه'!D21+'فاطمیه خوانسار'!D21+سیدالشهداسمیرم!D21+دهاقان!D21+'اشرفی خمینی شهر'!D21+'امام حسین (ع) گلپایگان '!D21+'خاتم الانبیا نطنز'!D21+مبارکه!D21+'تیران و کرون '!D21+'شهدای لنجان '!D21+'امام خمینی فلاورجان'!D21+'امیرالمومنین شهرضا'!D21+'بیمارستان شهید بهشتی اردستان'!D21+'صاحب الزمان شهرضا'!D21+'شهید بهشتی اصفهان'!D21+'آیت الله کاشانی'!D21+چمران!D21+'زهرای زینبیه'!D21+'امام حسین(ع)'!D21+'امین '!D21+فارابی!D21+فیض!D21+'نور و علی اصغر'!D21+'امام موسی کاظم'!D21+الزهرا!D21+امید!D21+'عیسی بن مریم'!D21</f>
        <v>0</v>
      </c>
      <c r="E21" s="44">
        <f>'گلديس شاهین شهر'!E21+'شفای کلیشاد'!E21+'فاطمیه بادرود'!E21+'شهیدرجایی فریدن'!E21+'مدرس نجف آباد'!E21+'میمه '!E21+'منتظری نجف آباد'!E21+'حضرت رسول اکرم(ص) فریدونشهر'!E21+'9دی منظریه'!E21+'فاطمیه خوانسار'!E21+سیدالشهداسمیرم!E21+دهاقان!E21+'اشرفی خمینی شهر'!E21+'امام حسین (ع) گلپایگان '!E21+'خاتم الانبیا نطنز'!E21+مبارکه!E21+'تیران و کرون '!E21+'شهدای لنجان '!E21+'امام خمینی فلاورجان'!E21+'امیرالمومنین شهرضا'!E21+'بیمارستان شهید بهشتی اردستان'!E21+'صاحب الزمان شهرضا'!E21+'شهید بهشتی اصفهان'!E21+'آیت الله کاشانی'!E21+چمران!E21+'زهرای زینبیه'!E21+'امام حسین(ع)'!E21+'امین '!E21+فارابی!E21+فیض!E21+'نور و علی اصغر'!E21+'امام موسی کاظم'!E21+الزهرا!E21+امید!E21+'عیسی بن مریم'!E21</f>
        <v>0</v>
      </c>
      <c r="F21" s="44">
        <f>'گلديس شاهین شهر'!F21+'شفای کلیشاد'!F21+'فاطمیه بادرود'!F21+'شهیدرجایی فریدن'!F21+'مدرس نجف آباد'!F21+'میمه '!F21+'منتظری نجف آباد'!F21+'حضرت رسول اکرم(ص) فریدونشهر'!F21+'9دی منظریه'!F21+'فاطمیه خوانسار'!F21+سیدالشهداسمیرم!F21+دهاقان!F21+'اشرفی خمینی شهر'!F21+'امام حسین (ع) گلپایگان '!F21+'خاتم الانبیا نطنز'!F21+مبارکه!F21+'تیران و کرون '!F21+'شهدای لنجان '!F21+'امام خمینی فلاورجان'!F21+'امیرالمومنین شهرضا'!F21+'بیمارستان شهید بهشتی اردستان'!F21+'صاحب الزمان شهرضا'!F21+'شهید بهشتی اصفهان'!F21+'آیت الله کاشانی'!F21+چمران!F21+'زهرای زینبیه'!F21+'امام حسین(ع)'!F21+'امین '!F21+فارابی!F21+فیض!F21+'نور و علی اصغر'!F21+'امام موسی کاظم'!F21+الزهرا!F21+امید!F21+'عیسی بن مریم'!F21</f>
        <v>0</v>
      </c>
      <c r="G21" s="186">
        <f t="shared" si="6"/>
        <v>0</v>
      </c>
      <c r="H21" s="102">
        <f t="shared" si="7"/>
        <v>0</v>
      </c>
      <c r="I21" s="59">
        <f t="shared" si="1"/>
        <v>0</v>
      </c>
      <c r="J21" s="145" t="s">
        <v>27</v>
      </c>
      <c r="K21" s="209"/>
      <c r="L21" s="90" t="e">
        <f>G21/G22*100</f>
        <v>#DIV/0!</v>
      </c>
      <c r="M21" s="90" t="e">
        <f>H21/H22*100</f>
        <v>#DIV/0!</v>
      </c>
      <c r="N21" s="90" t="e">
        <f>I21/I22*100</f>
        <v>#DIV/0!</v>
      </c>
      <c r="O21" s="90"/>
      <c r="P21" s="95"/>
      <c r="Q21" s="95"/>
    </row>
    <row r="22" spans="1:17" ht="38.25" customHeight="1">
      <c r="A22" s="6">
        <v>19</v>
      </c>
      <c r="B22" s="77" t="s">
        <v>28</v>
      </c>
      <c r="C22" s="44">
        <f>'گلديس شاهین شهر'!C22+'شفای کلیشاد'!C22+'فاطمیه بادرود'!C22+'شهیدرجایی فریدن'!C22+'مدرس نجف آباد'!C22+'میمه '!C22+'منتظری نجف آباد'!C22+'حضرت رسول اکرم(ص) فریدونشهر'!C22+'9دی منظریه'!C22+'فاطمیه خوانسار'!C22+سیدالشهداسمیرم!C22+دهاقان!C22+'اشرفی خمینی شهر'!C22+'امام حسین (ع) گلپایگان '!C22+'خاتم الانبیا نطنز'!C22+مبارکه!C22+'تیران و کرون '!C22+'شهدای لنجان '!C22+'امام خمینی فلاورجان'!C22+'امیرالمومنین شهرضا'!C22+'بیمارستان شهید بهشتی اردستان'!C22+'صاحب الزمان شهرضا'!C22+'شهید بهشتی اصفهان'!C22+'آیت الله کاشانی'!C22+چمران!C22+'زهرای زینبیه'!C22+'امام حسین(ع)'!C22+'امین '!C22+فارابی!C22+فیض!C22+'نور و علی اصغر'!C22+'امام موسی کاظم'!C22+الزهرا!C22+امید!C22+'عیسی بن مریم'!C22</f>
        <v>0</v>
      </c>
      <c r="D22" s="44">
        <f>'گلديس شاهین شهر'!D22+'شفای کلیشاد'!D22+'فاطمیه بادرود'!D22+'شهیدرجایی فریدن'!D22+'مدرس نجف آباد'!D22+'میمه '!D22+'منتظری نجف آباد'!D22+'حضرت رسول اکرم(ص) فریدونشهر'!D22+'9دی منظریه'!D22+'فاطمیه خوانسار'!D22+سیدالشهداسمیرم!D22+دهاقان!D22+'اشرفی خمینی شهر'!D22+'امام حسین (ع) گلپایگان '!D22+'خاتم الانبیا نطنز'!D22+مبارکه!D22+'تیران و کرون '!D22+'شهدای لنجان '!D22+'امام خمینی فلاورجان'!D22+'امیرالمومنین شهرضا'!D22+'بیمارستان شهید بهشتی اردستان'!D22+'صاحب الزمان شهرضا'!D22+'شهید بهشتی اصفهان'!D22+'آیت الله کاشانی'!D22+چمران!D22+'زهرای زینبیه'!D22+'امام حسین(ع)'!D22+'امین '!D22+فارابی!D22+فیض!D22+'نور و علی اصغر'!D22+'امام موسی کاظم'!D22+الزهرا!D22+امید!D22+'عیسی بن مریم'!D22</f>
        <v>0</v>
      </c>
      <c r="E22" s="44">
        <f>'گلديس شاهین شهر'!E22+'شفای کلیشاد'!E22+'فاطمیه بادرود'!E22+'شهیدرجایی فریدن'!E22+'مدرس نجف آباد'!E22+'میمه '!E22+'منتظری نجف آباد'!E22+'حضرت رسول اکرم(ص) فریدونشهر'!E22+'9دی منظریه'!E22+'فاطمیه خوانسار'!E22+سیدالشهداسمیرم!E22+دهاقان!E22+'اشرفی خمینی شهر'!E22+'امام حسین (ع) گلپایگان '!E22+'خاتم الانبیا نطنز'!E22+مبارکه!E22+'تیران و کرون '!E22+'شهدای لنجان '!E22+'امام خمینی فلاورجان'!E22+'امیرالمومنین شهرضا'!E22+'بیمارستان شهید بهشتی اردستان'!E22+'صاحب الزمان شهرضا'!E22+'شهید بهشتی اصفهان'!E22+'آیت الله کاشانی'!E22+چمران!E22+'زهرای زینبیه'!E22+'امام حسین(ع)'!E22+'امین '!E22+فارابی!E22+فیض!E22+'نور و علی اصغر'!E22+'امام موسی کاظم'!E22+الزهرا!E22+امید!E22+'عیسی بن مریم'!E22</f>
        <v>0</v>
      </c>
      <c r="F22" s="44">
        <f>'گلديس شاهین شهر'!F22+'شفای کلیشاد'!F22+'فاطمیه بادرود'!F22+'شهیدرجایی فریدن'!F22+'مدرس نجف آباد'!F22+'میمه '!F22+'منتظری نجف آباد'!F22+'حضرت رسول اکرم(ص) فریدونشهر'!F22+'9دی منظریه'!F22+'فاطمیه خوانسار'!F22+سیدالشهداسمیرم!F22+دهاقان!F22+'اشرفی خمینی شهر'!F22+'امام حسین (ع) گلپایگان '!F22+'خاتم الانبیا نطنز'!F22+مبارکه!F22+'تیران و کرون '!F22+'شهدای لنجان '!F22+'امام خمینی فلاورجان'!F22+'امیرالمومنین شهرضا'!F22+'بیمارستان شهید بهشتی اردستان'!F22+'صاحب الزمان شهرضا'!F22+'شهید بهشتی اصفهان'!F22+'آیت الله کاشانی'!F22+چمران!F22+'زهرای زینبیه'!F22+'امام حسین(ع)'!F22+'امین '!F22+فارابی!F22+فیض!F22+'نور و علی اصغر'!F22+'امام موسی کاظم'!F22+الزهرا!F22+امید!F22+'عیسی بن مریم'!F22</f>
        <v>0</v>
      </c>
      <c r="G22" s="186">
        <f t="shared" si="6"/>
        <v>0</v>
      </c>
      <c r="H22" s="102">
        <f t="shared" si="7"/>
        <v>0</v>
      </c>
      <c r="I22" s="59">
        <f t="shared" si="1"/>
        <v>0</v>
      </c>
      <c r="J22" s="142"/>
      <c r="K22" s="170"/>
      <c r="L22" s="170"/>
      <c r="M22" s="170"/>
      <c r="N22" s="170"/>
      <c r="O22" s="170"/>
      <c r="P22" s="95"/>
      <c r="Q22" s="95"/>
    </row>
    <row r="23" spans="1:17" ht="81">
      <c r="A23" s="7">
        <v>20</v>
      </c>
      <c r="B23" s="77" t="s">
        <v>29</v>
      </c>
      <c r="C23" s="44">
        <f>'گلديس شاهین شهر'!C23+'شفای کلیشاد'!C23+'فاطمیه بادرود'!C23+'شهیدرجایی فریدن'!C23+'مدرس نجف آباد'!C23+'میمه '!C23+'منتظری نجف آباد'!C23+'حضرت رسول اکرم(ص) فریدونشهر'!C23+'9دی منظریه'!C23+'فاطمیه خوانسار'!C23+سیدالشهداسمیرم!C23+دهاقان!C23+'اشرفی خمینی شهر'!C23+'امام حسین (ع) گلپایگان '!C23+'خاتم الانبیا نطنز'!C23+مبارکه!C23+'تیران و کرون '!C23+'شهدای لنجان '!C23+'امام خمینی فلاورجان'!C23+'امیرالمومنین شهرضا'!C23+'بیمارستان شهید بهشتی اردستان'!C23+'صاحب الزمان شهرضا'!C23+'شهید بهشتی اصفهان'!C23+'آیت الله کاشانی'!C23+چمران!C23+'زهرای زینبیه'!C23+'امام حسین(ع)'!C23+'امین '!C23+فارابی!C23+فیض!C23+'نور و علی اصغر'!C23+'امام موسی کاظم'!C23+الزهرا!C23+امید!C23+'عیسی بن مریم'!C23</f>
        <v>0</v>
      </c>
      <c r="D23" s="44">
        <f>'گلديس شاهین شهر'!D23+'شفای کلیشاد'!D23+'فاطمیه بادرود'!D23+'شهیدرجایی فریدن'!D23+'مدرس نجف آباد'!D23+'میمه '!D23+'منتظری نجف آباد'!D23+'حضرت رسول اکرم(ص) فریدونشهر'!D23+'9دی منظریه'!D23+'فاطمیه خوانسار'!D23+سیدالشهداسمیرم!D23+دهاقان!D23+'اشرفی خمینی شهر'!D23+'امام حسین (ع) گلپایگان '!D23+'خاتم الانبیا نطنز'!D23+مبارکه!D23+'تیران و کرون '!D23+'شهدای لنجان '!D23+'امام خمینی فلاورجان'!D23+'امیرالمومنین شهرضا'!D23+'بیمارستان شهید بهشتی اردستان'!D23+'صاحب الزمان شهرضا'!D23+'شهید بهشتی اصفهان'!D23+'آیت الله کاشانی'!D23+چمران!D23+'زهرای زینبیه'!D23+'امام حسین(ع)'!D23+'امین '!D23+فارابی!D23+فیض!D23+'نور و علی اصغر'!D23+'امام موسی کاظم'!D23+الزهرا!D23+امید!D23+'عیسی بن مریم'!D23</f>
        <v>0</v>
      </c>
      <c r="E23" s="44">
        <f>'گلديس شاهین شهر'!E23+'شفای کلیشاد'!E23+'فاطمیه بادرود'!E23+'شهیدرجایی فریدن'!E23+'مدرس نجف آباد'!E23+'میمه '!E23+'منتظری نجف آباد'!E23+'حضرت رسول اکرم(ص) فریدونشهر'!E23+'9دی منظریه'!E23+'فاطمیه خوانسار'!E23+سیدالشهداسمیرم!E23+دهاقان!E23+'اشرفی خمینی شهر'!E23+'امام حسین (ع) گلپایگان '!E23+'خاتم الانبیا نطنز'!E23+مبارکه!E23+'تیران و کرون '!E23+'شهدای لنجان '!E23+'امام خمینی فلاورجان'!E23+'امیرالمومنین شهرضا'!E23+'بیمارستان شهید بهشتی اردستان'!E23+'صاحب الزمان شهرضا'!E23+'شهید بهشتی اصفهان'!E23+'آیت الله کاشانی'!E23+چمران!E23+'زهرای زینبیه'!E23+'امام حسین(ع)'!E23+'امین '!E23+فارابی!E23+فیض!E23+'نور و علی اصغر'!E23+'امام موسی کاظم'!E23+الزهرا!E23+امید!E23+'عیسی بن مریم'!E23</f>
        <v>0</v>
      </c>
      <c r="F23" s="44">
        <f>'گلديس شاهین شهر'!F23+'شفای کلیشاد'!F23+'فاطمیه بادرود'!F23+'شهیدرجایی فریدن'!F23+'مدرس نجف آباد'!F23+'میمه '!F23+'منتظری نجف آباد'!F23+'حضرت رسول اکرم(ص) فریدونشهر'!F23+'9دی منظریه'!F23+'فاطمیه خوانسار'!F23+سیدالشهداسمیرم!F23+دهاقان!F23+'اشرفی خمینی شهر'!F23+'امام حسین (ع) گلپایگان '!F23+'خاتم الانبیا نطنز'!F23+مبارکه!F23+'تیران و کرون '!F23+'شهدای لنجان '!F23+'امام خمینی فلاورجان'!F23+'امیرالمومنین شهرضا'!F23+'بیمارستان شهید بهشتی اردستان'!F23+'صاحب الزمان شهرضا'!F23+'شهید بهشتی اصفهان'!F23+'آیت الله کاشانی'!F23+چمران!F23+'زهرای زینبیه'!F23+'امام حسین(ع)'!F23+'امین '!F23+فارابی!F23+فیض!F23+'نور و علی اصغر'!F23+'امام موسی کاظم'!F23+الزهرا!F23+امید!F23+'عیسی بن مریم'!F23</f>
        <v>0</v>
      </c>
      <c r="G23" s="186">
        <f t="shared" si="6"/>
        <v>0</v>
      </c>
      <c r="H23" s="102">
        <f t="shared" si="7"/>
        <v>0</v>
      </c>
      <c r="I23" s="59">
        <f t="shared" si="1"/>
        <v>0</v>
      </c>
      <c r="J23" s="145" t="s">
        <v>30</v>
      </c>
      <c r="K23" s="210"/>
      <c r="L23" s="84" t="e">
        <f>((G23+G24+G25)/3)/$G$3</f>
        <v>#DIV/0!</v>
      </c>
      <c r="M23" s="84" t="e">
        <f>((H23+H24+H25)/3)/$H$3</f>
        <v>#DIV/0!</v>
      </c>
      <c r="N23" s="84" t="e">
        <f>((I23+I24+I25)/3)/$I$3</f>
        <v>#DIV/0!</v>
      </c>
      <c r="O23" s="91"/>
      <c r="P23" s="95"/>
      <c r="Q23" s="95"/>
    </row>
    <row r="24" spans="1:17" ht="69" customHeight="1">
      <c r="A24" s="6">
        <v>21</v>
      </c>
      <c r="B24" s="77" t="s">
        <v>31</v>
      </c>
      <c r="C24" s="44">
        <f>'گلديس شاهین شهر'!C24+'شفای کلیشاد'!C24+'فاطمیه بادرود'!C24+'شهیدرجایی فریدن'!C24+'مدرس نجف آباد'!C24+'میمه '!C24+'منتظری نجف آباد'!C24+'حضرت رسول اکرم(ص) فریدونشهر'!C24+'9دی منظریه'!C24+'فاطمیه خوانسار'!C24+سیدالشهداسمیرم!C24+دهاقان!C24+'اشرفی خمینی شهر'!C24+'امام حسین (ع) گلپایگان '!C24+'خاتم الانبیا نطنز'!C24+مبارکه!C24+'تیران و کرون '!C24+'شهدای لنجان '!C24+'امام خمینی فلاورجان'!C24+'امیرالمومنین شهرضا'!C24+'بیمارستان شهید بهشتی اردستان'!C24+'صاحب الزمان شهرضا'!C24+'شهید بهشتی اصفهان'!C24+'آیت الله کاشانی'!C24+چمران!C24+'زهرای زینبیه'!C24+'امام حسین(ع)'!C24+'امین '!C24+فارابی!C24+فیض!C24+'نور و علی اصغر'!C24+'امام موسی کاظم'!C24+الزهرا!C24+امید!C24+'عیسی بن مریم'!C24</f>
        <v>0</v>
      </c>
      <c r="D24" s="44">
        <f>'گلديس شاهین شهر'!D24+'شفای کلیشاد'!D24+'فاطمیه بادرود'!D24+'شهیدرجایی فریدن'!D24+'مدرس نجف آباد'!D24+'میمه '!D24+'منتظری نجف آباد'!D24+'حضرت رسول اکرم(ص) فریدونشهر'!D24+'9دی منظریه'!D24+'فاطمیه خوانسار'!D24+سیدالشهداسمیرم!D24+دهاقان!D24+'اشرفی خمینی شهر'!D24+'امام حسین (ع) گلپایگان '!D24+'خاتم الانبیا نطنز'!D24+مبارکه!D24+'تیران و کرون '!D24+'شهدای لنجان '!D24+'امام خمینی فلاورجان'!D24+'امیرالمومنین شهرضا'!D24+'بیمارستان شهید بهشتی اردستان'!D24+'صاحب الزمان شهرضا'!D24+'شهید بهشتی اصفهان'!D24+'آیت الله کاشانی'!D24+چمران!D24+'زهرای زینبیه'!D24+'امام حسین(ع)'!D24+'امین '!D24+فارابی!D24+فیض!D24+'نور و علی اصغر'!D24+'امام موسی کاظم'!D24+الزهرا!D24+امید!D24+'عیسی بن مریم'!D24</f>
        <v>0</v>
      </c>
      <c r="E24" s="44">
        <f>'گلديس شاهین شهر'!E24+'شفای کلیشاد'!E24+'فاطمیه بادرود'!E24+'شهیدرجایی فریدن'!E24+'مدرس نجف آباد'!E24+'میمه '!E24+'منتظری نجف آباد'!E24+'حضرت رسول اکرم(ص) فریدونشهر'!E24+'9دی منظریه'!E24+'فاطمیه خوانسار'!E24+سیدالشهداسمیرم!E24+دهاقان!E24+'اشرفی خمینی شهر'!E24+'امام حسین (ع) گلپایگان '!E24+'خاتم الانبیا نطنز'!E24+مبارکه!E24+'تیران و کرون '!E24+'شهدای لنجان '!E24+'امام خمینی فلاورجان'!E24+'امیرالمومنین شهرضا'!E24+'بیمارستان شهید بهشتی اردستان'!E24+'صاحب الزمان شهرضا'!E24+'شهید بهشتی اصفهان'!E24+'آیت الله کاشانی'!E24+چمران!E24+'زهرای زینبیه'!E24+'امام حسین(ع)'!E24+'امین '!E24+فارابی!E24+فیض!E24+'نور و علی اصغر'!E24+'امام موسی کاظم'!E24+الزهرا!E24+امید!E24+'عیسی بن مریم'!E24</f>
        <v>0</v>
      </c>
      <c r="F24" s="44">
        <f>'گلديس شاهین شهر'!F24+'شفای کلیشاد'!F24+'فاطمیه بادرود'!F24+'شهیدرجایی فریدن'!F24+'مدرس نجف آباد'!F24+'میمه '!F24+'منتظری نجف آباد'!F24+'حضرت رسول اکرم(ص) فریدونشهر'!F24+'9دی منظریه'!F24+'فاطمیه خوانسار'!F24+سیدالشهداسمیرم!F24+دهاقان!F24+'اشرفی خمینی شهر'!F24+'امام حسین (ع) گلپایگان '!F24+'خاتم الانبیا نطنز'!F24+مبارکه!F24+'تیران و کرون '!F24+'شهدای لنجان '!F24+'امام خمینی فلاورجان'!F24+'امیرالمومنین شهرضا'!F24+'بیمارستان شهید بهشتی اردستان'!F24+'صاحب الزمان شهرضا'!F24+'شهید بهشتی اصفهان'!F24+'آیت الله کاشانی'!F24+چمران!F24+'زهرای زینبیه'!F24+'امام حسین(ع)'!F24+'امین '!F24+فارابی!F24+فیض!F24+'نور و علی اصغر'!F24+'امام موسی کاظم'!F24+الزهرا!F24+امید!F24+'عیسی بن مریم'!F24</f>
        <v>0</v>
      </c>
      <c r="G24" s="186">
        <f t="shared" si="6"/>
        <v>0</v>
      </c>
      <c r="H24" s="102">
        <f t="shared" si="7"/>
        <v>0</v>
      </c>
      <c r="I24" s="59">
        <f t="shared" si="1"/>
        <v>0</v>
      </c>
      <c r="J24" s="145" t="s">
        <v>30</v>
      </c>
      <c r="K24" s="210"/>
      <c r="L24" s="90"/>
      <c r="M24" s="90"/>
      <c r="N24" s="91"/>
      <c r="O24" s="91"/>
      <c r="P24" s="95"/>
      <c r="Q24" s="95"/>
    </row>
    <row r="25" spans="1:17" ht="81">
      <c r="A25" s="7">
        <v>22</v>
      </c>
      <c r="B25" s="77" t="s">
        <v>32</v>
      </c>
      <c r="C25" s="44">
        <f>'گلديس شاهین شهر'!C25+'شفای کلیشاد'!C25+'فاطمیه بادرود'!C25+'شهیدرجایی فریدن'!C25+'مدرس نجف آباد'!C25+'میمه '!C25+'منتظری نجف آباد'!C25+'حضرت رسول اکرم(ص) فریدونشهر'!C25+'9دی منظریه'!C25+'فاطمیه خوانسار'!C25+سیدالشهداسمیرم!C25+دهاقان!C25+'اشرفی خمینی شهر'!C25+'امام حسین (ع) گلپایگان '!C25+'خاتم الانبیا نطنز'!C25+مبارکه!C25+'تیران و کرون '!C25+'شهدای لنجان '!C25+'امام خمینی فلاورجان'!C25+'امیرالمومنین شهرضا'!C25+'بیمارستان شهید بهشتی اردستان'!C25+'صاحب الزمان شهرضا'!C25+'شهید بهشتی اصفهان'!C25+'آیت الله کاشانی'!C25+چمران!C25+'زهرای زینبیه'!C25+'امام حسین(ع)'!C25+'امین '!C25+فارابی!C25+فیض!C25+'نور و علی اصغر'!C25+'امام موسی کاظم'!C25+الزهرا!C25+امید!C25+'عیسی بن مریم'!C25</f>
        <v>0</v>
      </c>
      <c r="D25" s="44">
        <f>'گلديس شاهین شهر'!D25+'شفای کلیشاد'!D25+'فاطمیه بادرود'!D25+'شهیدرجایی فریدن'!D25+'مدرس نجف آباد'!D25+'میمه '!D25+'منتظری نجف آباد'!D25+'حضرت رسول اکرم(ص) فریدونشهر'!D25+'9دی منظریه'!D25+'فاطمیه خوانسار'!D25+سیدالشهداسمیرم!D25+دهاقان!D25+'اشرفی خمینی شهر'!D25+'امام حسین (ع) گلپایگان '!D25+'خاتم الانبیا نطنز'!D25+مبارکه!D25+'تیران و کرون '!D25+'شهدای لنجان '!D25+'امام خمینی فلاورجان'!D25+'امیرالمومنین شهرضا'!D25+'بیمارستان شهید بهشتی اردستان'!D25+'صاحب الزمان شهرضا'!D25+'شهید بهشتی اصفهان'!D25+'آیت الله کاشانی'!D25+چمران!D25+'زهرای زینبیه'!D25+'امام حسین(ع)'!D25+'امین '!D25+فارابی!D25+فیض!D25+'نور و علی اصغر'!D25+'امام موسی کاظم'!D25+الزهرا!D25+امید!D25+'عیسی بن مریم'!D25</f>
        <v>0</v>
      </c>
      <c r="E25" s="44">
        <f>'گلديس شاهین شهر'!E25+'شفای کلیشاد'!E25+'فاطمیه بادرود'!E25+'شهیدرجایی فریدن'!E25+'مدرس نجف آباد'!E25+'میمه '!E25+'منتظری نجف آباد'!E25+'حضرت رسول اکرم(ص) فریدونشهر'!E25+'9دی منظریه'!E25+'فاطمیه خوانسار'!E25+سیدالشهداسمیرم!E25+دهاقان!E25+'اشرفی خمینی شهر'!E25+'امام حسین (ع) گلپایگان '!E25+'خاتم الانبیا نطنز'!E25+مبارکه!E25+'تیران و کرون '!E25+'شهدای لنجان '!E25+'امام خمینی فلاورجان'!E25+'امیرالمومنین شهرضا'!E25+'بیمارستان شهید بهشتی اردستان'!E25+'صاحب الزمان شهرضا'!E25+'شهید بهشتی اصفهان'!E25+'آیت الله کاشانی'!E25+چمران!E25+'زهرای زینبیه'!E25+'امام حسین(ع)'!E25+'امین '!E25+فارابی!E25+فیض!E25+'نور و علی اصغر'!E25+'امام موسی کاظم'!E25+الزهرا!E25+امید!E25+'عیسی بن مریم'!E25</f>
        <v>0</v>
      </c>
      <c r="F25" s="44">
        <f>'گلديس شاهین شهر'!F25+'شفای کلیشاد'!F25+'فاطمیه بادرود'!F25+'شهیدرجایی فریدن'!F25+'مدرس نجف آباد'!F25+'میمه '!F25+'منتظری نجف آباد'!F25+'حضرت رسول اکرم(ص) فریدونشهر'!F25+'9دی منظریه'!F25+'فاطمیه خوانسار'!F25+سیدالشهداسمیرم!F25+دهاقان!F25+'اشرفی خمینی شهر'!F25+'امام حسین (ع) گلپایگان '!F25+'خاتم الانبیا نطنز'!F25+مبارکه!F25+'تیران و کرون '!F25+'شهدای لنجان '!F25+'امام خمینی فلاورجان'!F25+'امیرالمومنین شهرضا'!F25+'بیمارستان شهید بهشتی اردستان'!F25+'صاحب الزمان شهرضا'!F25+'شهید بهشتی اصفهان'!F25+'آیت الله کاشانی'!F25+چمران!F25+'زهرای زینبیه'!F25+'امام حسین(ع)'!F25+'امین '!F25+فارابی!F25+فیض!F25+'نور و علی اصغر'!F25+'امام موسی کاظم'!F25+الزهرا!F25+امید!F25+'عیسی بن مریم'!F25</f>
        <v>0</v>
      </c>
      <c r="G25" s="186">
        <f t="shared" si="6"/>
        <v>0</v>
      </c>
      <c r="H25" s="102">
        <f t="shared" si="7"/>
        <v>0</v>
      </c>
      <c r="I25" s="59">
        <f t="shared" si="1"/>
        <v>0</v>
      </c>
      <c r="J25" s="145" t="s">
        <v>30</v>
      </c>
      <c r="K25" s="210"/>
      <c r="L25" s="84"/>
      <c r="M25" s="91"/>
      <c r="N25" s="91"/>
      <c r="O25" s="91"/>
      <c r="P25" s="95"/>
      <c r="Q25" s="95"/>
    </row>
    <row r="26" spans="1:17" ht="40.5">
      <c r="A26" s="6">
        <v>23</v>
      </c>
      <c r="B26" s="77" t="s">
        <v>33</v>
      </c>
      <c r="C26" s="44">
        <f>'گلديس شاهین شهر'!C26+'شفای کلیشاد'!C26+'فاطمیه بادرود'!C26+'شهیدرجایی فریدن'!C26+'مدرس نجف آباد'!C26+'میمه '!C26+'منتظری نجف آباد'!C26+'حضرت رسول اکرم(ص) فریدونشهر'!C26+'9دی منظریه'!C26+'فاطمیه خوانسار'!C26+سیدالشهداسمیرم!C26+دهاقان!C26+'اشرفی خمینی شهر'!C26+'امام حسین (ع) گلپایگان '!C26+'خاتم الانبیا نطنز'!C26+مبارکه!C26+'تیران و کرون '!C26+'شهدای لنجان '!C26+'امام خمینی فلاورجان'!C26+'امیرالمومنین شهرضا'!C26+'بیمارستان شهید بهشتی اردستان'!C26+'صاحب الزمان شهرضا'!C26+'شهید بهشتی اصفهان'!C26+'آیت الله کاشانی'!C26+چمران!C26+'زهرای زینبیه'!C26+'امام حسین(ع)'!C26+'امین '!C26+فارابی!C26+فیض!C26+'نور و علی اصغر'!C26+'امام موسی کاظم'!C26+الزهرا!C26+امید!C26+'عیسی بن مریم'!C26</f>
        <v>0</v>
      </c>
      <c r="D26" s="44">
        <f>'گلديس شاهین شهر'!D26+'شفای کلیشاد'!D26+'فاطمیه بادرود'!D26+'شهیدرجایی فریدن'!D26+'مدرس نجف آباد'!D26+'میمه '!D26+'منتظری نجف آباد'!D26+'حضرت رسول اکرم(ص) فریدونشهر'!D26+'9دی منظریه'!D26+'فاطمیه خوانسار'!D26+سیدالشهداسمیرم!D26+دهاقان!D26+'اشرفی خمینی شهر'!D26+'امام حسین (ع) گلپایگان '!D26+'خاتم الانبیا نطنز'!D26+مبارکه!D26+'تیران و کرون '!D26+'شهدای لنجان '!D26+'امام خمینی فلاورجان'!D26+'امیرالمومنین شهرضا'!D26+'بیمارستان شهید بهشتی اردستان'!D26+'صاحب الزمان شهرضا'!D26+'شهید بهشتی اصفهان'!D26+'آیت الله کاشانی'!D26+چمران!D26+'زهرای زینبیه'!D26+'امام حسین(ع)'!D26+'امین '!D26+فارابی!D26+فیض!D26+'نور و علی اصغر'!D26+'امام موسی کاظم'!D26+الزهرا!D26+امید!D26+'عیسی بن مریم'!D26</f>
        <v>0</v>
      </c>
      <c r="E26" s="44">
        <f>'گلديس شاهین شهر'!E26+'شفای کلیشاد'!E26+'فاطمیه بادرود'!E26+'شهیدرجایی فریدن'!E26+'مدرس نجف آباد'!E26+'میمه '!E26+'منتظری نجف آباد'!E26+'حضرت رسول اکرم(ص) فریدونشهر'!E26+'9دی منظریه'!E26+'فاطمیه خوانسار'!E26+سیدالشهداسمیرم!E26+دهاقان!E26+'اشرفی خمینی شهر'!E26+'امام حسین (ع) گلپایگان '!E26+'خاتم الانبیا نطنز'!E26+مبارکه!E26+'تیران و کرون '!E26+'شهدای لنجان '!E26+'امام خمینی فلاورجان'!E26+'امیرالمومنین شهرضا'!E26+'بیمارستان شهید بهشتی اردستان'!E26+'صاحب الزمان شهرضا'!E26+'شهید بهشتی اصفهان'!E26+'آیت الله کاشانی'!E26+چمران!E26+'زهرای زینبیه'!E26+'امام حسین(ع)'!E26+'امین '!E26+فارابی!E26+فیض!E26+'نور و علی اصغر'!E26+'امام موسی کاظم'!E26+الزهرا!E26+امید!E26+'عیسی بن مریم'!E26</f>
        <v>0</v>
      </c>
      <c r="F26" s="44">
        <f>D26</f>
        <v>0</v>
      </c>
      <c r="G26" s="186">
        <f t="shared" si="6"/>
        <v>0</v>
      </c>
      <c r="H26" s="102">
        <f t="shared" si="7"/>
        <v>0</v>
      </c>
      <c r="I26" s="59">
        <f t="shared" si="1"/>
        <v>0</v>
      </c>
      <c r="J26" s="145" t="s">
        <v>35</v>
      </c>
      <c r="K26" s="210">
        <v>42.352941176470594</v>
      </c>
      <c r="L26" s="84"/>
      <c r="M26" s="91"/>
      <c r="N26" s="91"/>
      <c r="O26" s="88">
        <v>42.352941176470594</v>
      </c>
      <c r="P26" s="95"/>
      <c r="Q26" s="95"/>
    </row>
    <row r="27" spans="1:17" ht="77.25" customHeight="1">
      <c r="A27" s="7">
        <v>24</v>
      </c>
      <c r="B27" s="77" t="s">
        <v>36</v>
      </c>
      <c r="C27" s="44">
        <f>'گلديس شاهین شهر'!C27+'شفای کلیشاد'!C27+'فاطمیه بادرود'!C27+'شهیدرجایی فریدن'!C27+'مدرس نجف آباد'!C27+'میمه '!C27+'منتظری نجف آباد'!C27+'حضرت رسول اکرم(ص) فریدونشهر'!C27+'9دی منظریه'!C27+'فاطمیه خوانسار'!C27+سیدالشهداسمیرم!C27+دهاقان!C27+'اشرفی خمینی شهر'!C27+'امام حسین (ع) گلپایگان '!C27+'خاتم الانبیا نطنز'!C27+مبارکه!C27+'تیران و کرون '!C27+'شهدای لنجان '!C27+'امام خمینی فلاورجان'!C27+'امیرالمومنین شهرضا'!C27+'بیمارستان شهید بهشتی اردستان'!C27+'صاحب الزمان شهرضا'!C27+'شهید بهشتی اصفهان'!C27+'آیت الله کاشانی'!C27+چمران!C27+'زهرای زینبیه'!C27+'امام حسین(ع)'!C27+'امین '!C27+فارابی!C27+فیض!C27+'نور و علی اصغر'!C27+'امام موسی کاظم'!C27+الزهرا!C27+امید!C27+'عیسی بن مریم'!C27</f>
        <v>0</v>
      </c>
      <c r="D27" s="44">
        <f>'گلديس شاهین شهر'!D27+'شفای کلیشاد'!D27+'فاطمیه بادرود'!D27+'شهیدرجایی فریدن'!D27+'مدرس نجف آباد'!D27+'میمه '!D27+'منتظری نجف آباد'!D27+'حضرت رسول اکرم(ص) فریدونشهر'!D27+'9دی منظریه'!D27+'فاطمیه خوانسار'!D27+سیدالشهداسمیرم!D27+دهاقان!D27+'اشرفی خمینی شهر'!D27+'امام حسین (ع) گلپایگان '!D27+'خاتم الانبیا نطنز'!D27+مبارکه!D27+'تیران و کرون '!D27+'شهدای لنجان '!D27+'امام خمینی فلاورجان'!D27+'امیرالمومنین شهرضا'!D27+'بیمارستان شهید بهشتی اردستان'!D27+'صاحب الزمان شهرضا'!D27+'شهید بهشتی اصفهان'!D27+'آیت الله کاشانی'!D27+چمران!D27+'زهرای زینبیه'!D27+'امام حسین(ع)'!D27+'امین '!D27+فارابی!D27+فیض!D27+'نور و علی اصغر'!D27+'امام موسی کاظم'!D27+الزهرا!D27+امید!D27+'عیسی بن مریم'!D27</f>
        <v>0</v>
      </c>
      <c r="E27" s="44">
        <f>'گلديس شاهین شهر'!E27+'شفای کلیشاد'!E27+'فاطمیه بادرود'!E27+'شهیدرجایی فریدن'!E27+'مدرس نجف آباد'!E27+'میمه '!E27+'منتظری نجف آباد'!E27+'حضرت رسول اکرم(ص) فریدونشهر'!E27+'9دی منظریه'!E27+'فاطمیه خوانسار'!E27+سیدالشهداسمیرم!E27+دهاقان!E27+'اشرفی خمینی شهر'!E27+'امام حسین (ع) گلپایگان '!E27+'خاتم الانبیا نطنز'!E27+مبارکه!E27+'تیران و کرون '!E27+'شهدای لنجان '!E27+'امام خمینی فلاورجان'!E27+'امیرالمومنین شهرضا'!E27+'بیمارستان شهید بهشتی اردستان'!E27+'صاحب الزمان شهرضا'!E27+'شهید بهشتی اصفهان'!E27+'آیت الله کاشانی'!E27+چمران!E27+'زهرای زینبیه'!E27+'امام حسین(ع)'!E27+'امین '!E27+فارابی!E27+فیض!E27+'نور و علی اصغر'!E27+'امام موسی کاظم'!E27+الزهرا!E27+امید!E27+'عیسی بن مریم'!E27</f>
        <v>0</v>
      </c>
      <c r="F27" s="44">
        <f>'گلديس شاهین شهر'!F27+'شفای کلیشاد'!F27+'فاطمیه بادرود'!F27+'شهیدرجایی فریدن'!F27+'مدرس نجف آباد'!F27+'میمه '!F27+'منتظری نجف آباد'!F27+'حضرت رسول اکرم(ص) فریدونشهر'!F27+'9دی منظریه'!F27+'فاطمیه خوانسار'!F27+سیدالشهداسمیرم!F27+دهاقان!F27+'اشرفی خمینی شهر'!F27+'امام حسین (ع) گلپایگان '!F27+'خاتم الانبیا نطنز'!F27+مبارکه!F27+'تیران و کرون '!F27+'شهدای لنجان '!F27+'امام خمینی فلاورجان'!F27+'امیرالمومنین شهرضا'!F27+'بیمارستان شهید بهشتی اردستان'!F27+'صاحب الزمان شهرضا'!F27+'شهید بهشتی اصفهان'!F27+'آیت الله کاشانی'!F27+چمران!F27+'زهرای زینبیه'!F27+'امام حسین(ع)'!F27+'امین '!F27+فارابی!F27+فیض!F27+'نور و علی اصغر'!F27+'امام موسی کاظم'!F27+الزهرا!F27+امید!F27+'عیسی بن مریم'!F27</f>
        <v>0</v>
      </c>
      <c r="G27" s="186">
        <f>(D27+C27)</f>
        <v>0</v>
      </c>
      <c r="H27" s="102">
        <f>(F27+E27)</f>
        <v>0</v>
      </c>
      <c r="I27" s="59">
        <f t="shared" ref="I27:I34" si="8">(H27+G27)</f>
        <v>0</v>
      </c>
      <c r="J27" s="145" t="s">
        <v>37</v>
      </c>
      <c r="K27" s="209"/>
      <c r="L27" s="90" t="e">
        <f>G27/G28*100</f>
        <v>#DIV/0!</v>
      </c>
      <c r="M27" s="90" t="e">
        <f>H27/H28*100</f>
        <v>#DIV/0!</v>
      </c>
      <c r="N27" s="90" t="e">
        <f>I27/I28*100</f>
        <v>#DIV/0!</v>
      </c>
      <c r="O27" s="90"/>
      <c r="P27" s="95"/>
      <c r="Q27" s="95"/>
    </row>
    <row r="28" spans="1:17" ht="49.5" customHeight="1">
      <c r="A28" s="6">
        <v>25</v>
      </c>
      <c r="B28" s="77" t="s">
        <v>38</v>
      </c>
      <c r="C28" s="44">
        <f>'گلديس شاهین شهر'!C28+'شفای کلیشاد'!C28+'فاطمیه بادرود'!C28+'شهیدرجایی فریدن'!C28+'مدرس نجف آباد'!C28+'میمه '!C28+'منتظری نجف آباد'!C28+'حضرت رسول اکرم(ص) فریدونشهر'!C28+'9دی منظریه'!C28+'فاطمیه خوانسار'!C28+سیدالشهداسمیرم!C28+دهاقان!C28+'اشرفی خمینی شهر'!C28+'امام حسین (ع) گلپایگان '!C28+'خاتم الانبیا نطنز'!C28+مبارکه!C28+'تیران و کرون '!C28+'شهدای لنجان '!C28+'امام خمینی فلاورجان'!C28+'امیرالمومنین شهرضا'!C28+'بیمارستان شهید بهشتی اردستان'!C28+'صاحب الزمان شهرضا'!C28+'شهید بهشتی اصفهان'!C28+'آیت الله کاشانی'!C28+چمران!C28+'زهرای زینبیه'!C28+'امام حسین(ع)'!C28+'امین '!C28+فارابی!C28+فیض!C28+'نور و علی اصغر'!C28+'امام موسی کاظم'!C28+الزهرا!C28+امید!C28+'عیسی بن مریم'!C28</f>
        <v>0</v>
      </c>
      <c r="D28" s="44">
        <f>'گلديس شاهین شهر'!D28+'شفای کلیشاد'!D28+'فاطمیه بادرود'!D28+'شهیدرجایی فریدن'!D28+'مدرس نجف آباد'!D28+'میمه '!D28+'منتظری نجف آباد'!D28+'حضرت رسول اکرم(ص) فریدونشهر'!D28+'9دی منظریه'!D28+'فاطمیه خوانسار'!D28+سیدالشهداسمیرم!D28+دهاقان!D28+'اشرفی خمینی شهر'!D28+'امام حسین (ع) گلپایگان '!D28+'خاتم الانبیا نطنز'!D28+مبارکه!D28+'تیران و کرون '!D28+'شهدای لنجان '!D28+'امام خمینی فلاورجان'!D28+'امیرالمومنین شهرضا'!D28+'بیمارستان شهید بهشتی اردستان'!D28+'صاحب الزمان شهرضا'!D28+'شهید بهشتی اصفهان'!D28+'آیت الله کاشانی'!D28+چمران!D28+'زهرای زینبیه'!D28+'امام حسین(ع)'!D28+'امین '!D28+فارابی!D28+فیض!D28+'نور و علی اصغر'!D28+'امام موسی کاظم'!D28+الزهرا!D28+امید!D28+'عیسی بن مریم'!D28</f>
        <v>0</v>
      </c>
      <c r="E28" s="44">
        <f>'گلديس شاهین شهر'!E28+'شفای کلیشاد'!E28+'فاطمیه بادرود'!E28+'شهیدرجایی فریدن'!E28+'مدرس نجف آباد'!E28+'میمه '!E28+'منتظری نجف آباد'!E28+'حضرت رسول اکرم(ص) فریدونشهر'!E28+'9دی منظریه'!E28+'فاطمیه خوانسار'!E28+سیدالشهداسمیرم!E28+دهاقان!E28+'اشرفی خمینی شهر'!E28+'امام حسین (ع) گلپایگان '!E28+'خاتم الانبیا نطنز'!E28+مبارکه!E28+'تیران و کرون '!E28+'شهدای لنجان '!E28+'امام خمینی فلاورجان'!E28+'امیرالمومنین شهرضا'!E28+'بیمارستان شهید بهشتی اردستان'!E28+'صاحب الزمان شهرضا'!E28+'شهید بهشتی اصفهان'!E28+'آیت الله کاشانی'!E28+چمران!E28+'زهرای زینبیه'!E28+'امام حسین(ع)'!E28+'امین '!E28+فارابی!E28+فیض!E28+'نور و علی اصغر'!E28+'امام موسی کاظم'!E28+الزهرا!E28+امید!E28+'عیسی بن مریم'!E28</f>
        <v>0</v>
      </c>
      <c r="F28" s="44">
        <f>'گلديس شاهین شهر'!F28+'شفای کلیشاد'!F28+'فاطمیه بادرود'!F28+'شهیدرجایی فریدن'!F28+'مدرس نجف آباد'!F28+'میمه '!F28+'منتظری نجف آباد'!F28+'حضرت رسول اکرم(ص) فریدونشهر'!F28+'9دی منظریه'!F28+'فاطمیه خوانسار'!F28+سیدالشهداسمیرم!F28+دهاقان!F28+'اشرفی خمینی شهر'!F28+'امام حسین (ع) گلپایگان '!F28+'خاتم الانبیا نطنز'!F28+مبارکه!F28+'تیران و کرون '!F28+'شهدای لنجان '!F28+'امام خمینی فلاورجان'!F28+'امیرالمومنین شهرضا'!F28+'بیمارستان شهید بهشتی اردستان'!F28+'صاحب الزمان شهرضا'!F28+'شهید بهشتی اصفهان'!F28+'آیت الله کاشانی'!F28+چمران!F28+'زهرای زینبیه'!F28+'امام حسین(ع)'!F28+'امین '!F28+فارابی!F28+فیض!F28+'نور و علی اصغر'!F28+'امام موسی کاظم'!F28+الزهرا!F28+امید!F28+'عیسی بن مریم'!F28</f>
        <v>0</v>
      </c>
      <c r="G28" s="186">
        <f>(D28+C28)</f>
        <v>0</v>
      </c>
      <c r="H28" s="102">
        <f>(F28+E28)</f>
        <v>0</v>
      </c>
      <c r="I28" s="59">
        <f t="shared" si="8"/>
        <v>0</v>
      </c>
      <c r="J28" s="142"/>
      <c r="K28" s="214"/>
      <c r="L28" s="168"/>
      <c r="M28" s="168"/>
      <c r="N28" s="168"/>
      <c r="O28" s="169"/>
      <c r="P28" s="95"/>
      <c r="Q28" s="95"/>
    </row>
    <row r="29" spans="1:17" ht="101.25">
      <c r="A29" s="7">
        <v>26</v>
      </c>
      <c r="B29" s="77" t="s">
        <v>39</v>
      </c>
      <c r="C29" s="44">
        <f>'گلديس شاهین شهر'!C29+'شفای کلیشاد'!C29+'فاطمیه بادرود'!C29+'شهیدرجایی فریدن'!C29+'مدرس نجف آباد'!C29+'میمه '!C29+'منتظری نجف آباد'!C29+'حضرت رسول اکرم(ص) فریدونشهر'!C29+'9دی منظریه'!C29+'فاطمیه خوانسار'!C29+سیدالشهداسمیرم!C29+دهاقان!C29+'اشرفی خمینی شهر'!C29+'امام حسین (ع) گلپایگان '!C29+'خاتم الانبیا نطنز'!C29+مبارکه!C29+'تیران و کرون '!C29+'شهدای لنجان '!C29+'امام خمینی فلاورجان'!C29+'امیرالمومنین شهرضا'!C29+'بیمارستان شهید بهشتی اردستان'!C29+'صاحب الزمان شهرضا'!C29+'شهید بهشتی اصفهان'!C29+'آیت الله کاشانی'!C29+چمران!C29+'زهرای زینبیه'!C29+'امام حسین(ع)'!C29+'امین '!C29+فارابی!C29+فیض!C29+'نور و علی اصغر'!C29+'امام موسی کاظم'!C29+الزهرا!C29+امید!C29+'عیسی بن مریم'!C29</f>
        <v>0</v>
      </c>
      <c r="D29" s="44">
        <f>'گلديس شاهین شهر'!D29+'شفای کلیشاد'!D29+'فاطمیه بادرود'!D29+'شهیدرجایی فریدن'!D29+'مدرس نجف آباد'!D29+'میمه '!D29+'منتظری نجف آباد'!D29+'حضرت رسول اکرم(ص) فریدونشهر'!D29+'9دی منظریه'!D29+'فاطمیه خوانسار'!D29+سیدالشهداسمیرم!D29+دهاقان!D29+'اشرفی خمینی شهر'!D29+'امام حسین (ع) گلپایگان '!D29+'خاتم الانبیا نطنز'!D29+مبارکه!D29+'تیران و کرون '!D29+'شهدای لنجان '!D29+'امام خمینی فلاورجان'!D29+'امیرالمومنین شهرضا'!D29+'بیمارستان شهید بهشتی اردستان'!D29+'صاحب الزمان شهرضا'!D29+'شهید بهشتی اصفهان'!D29+'آیت الله کاشانی'!D29+چمران!D29+'زهرای زینبیه'!D29+'امام حسین(ع)'!D29+'امین '!D29+فارابی!D29+فیض!D29+'نور و علی اصغر'!D29+'امام موسی کاظم'!D29+الزهرا!D29+امید!D29+'عیسی بن مریم'!D29</f>
        <v>0</v>
      </c>
      <c r="E29" s="44">
        <f>'گلديس شاهین شهر'!E29+'شفای کلیشاد'!E29+'فاطمیه بادرود'!E29+'شهیدرجایی فریدن'!E29+'مدرس نجف آباد'!E29+'میمه '!E29+'منتظری نجف آباد'!E29+'حضرت رسول اکرم(ص) فریدونشهر'!E29+'9دی منظریه'!E29+'فاطمیه خوانسار'!E29+سیدالشهداسمیرم!E29+دهاقان!E29+'اشرفی خمینی شهر'!E29+'امام حسین (ع) گلپایگان '!E29+'خاتم الانبیا نطنز'!E29+مبارکه!E29+'تیران و کرون '!E29+'شهدای لنجان '!E29+'امام خمینی فلاورجان'!E29+'امیرالمومنین شهرضا'!E29+'بیمارستان شهید بهشتی اردستان'!E29+'صاحب الزمان شهرضا'!E29+'شهید بهشتی اصفهان'!E29+'آیت الله کاشانی'!E29+چمران!E29+'زهرای زینبیه'!E29+'امام حسین(ع)'!E29+'امین '!E29+فارابی!E29+فیض!E29+'نور و علی اصغر'!E29+'امام موسی کاظم'!E29+الزهرا!E29+امید!E29+'عیسی بن مریم'!E29</f>
        <v>0</v>
      </c>
      <c r="F29" s="44">
        <f>'گلديس شاهین شهر'!F29+'شفای کلیشاد'!F29+'فاطمیه بادرود'!F29+'شهیدرجایی فریدن'!F29+'مدرس نجف آباد'!F29+'میمه '!F29+'منتظری نجف آباد'!F29+'حضرت رسول اکرم(ص) فریدونشهر'!F29+'9دی منظریه'!F29+'فاطمیه خوانسار'!F29+سیدالشهداسمیرم!F29+دهاقان!F29+'اشرفی خمینی شهر'!F29+'امام حسین (ع) گلپایگان '!F29+'خاتم الانبیا نطنز'!F29+مبارکه!F29+'تیران و کرون '!F29+'شهدای لنجان '!F29+'امام خمینی فلاورجان'!F29+'امیرالمومنین شهرضا'!F29+'بیمارستان شهید بهشتی اردستان'!F29+'صاحب الزمان شهرضا'!F29+'شهید بهشتی اصفهان'!F29+'آیت الله کاشانی'!F29+چمران!F29+'زهرای زینبیه'!F29+'امام حسین(ع)'!F29+'امین '!F29+فارابی!F29+فیض!F29+'نور و علی اصغر'!F29+'امام موسی کاظم'!F29+الزهرا!F29+امید!F29+'عیسی بن مریم'!F29</f>
        <v>0</v>
      </c>
      <c r="G29" s="186">
        <f t="shared" ref="G29:G34" si="9">(D29+C29)</f>
        <v>0</v>
      </c>
      <c r="H29" s="102">
        <f t="shared" ref="H29:H34" si="10">(F29+E29)</f>
        <v>0</v>
      </c>
      <c r="I29" s="59">
        <f t="shared" si="8"/>
        <v>0</v>
      </c>
      <c r="J29" s="142" t="s">
        <v>41</v>
      </c>
      <c r="K29" s="210"/>
      <c r="L29" s="87" t="e">
        <f>G29/G30*100</f>
        <v>#DIV/0!</v>
      </c>
      <c r="M29" s="87" t="e">
        <f>H29/H30*100</f>
        <v>#DIV/0!</v>
      </c>
      <c r="N29" s="87" t="e">
        <f>I29/I30*100</f>
        <v>#DIV/0!</v>
      </c>
      <c r="O29" s="94"/>
      <c r="P29" s="95"/>
      <c r="Q29" s="95"/>
    </row>
    <row r="30" spans="1:17" ht="106.5" customHeight="1">
      <c r="A30" s="6">
        <v>27</v>
      </c>
      <c r="B30" s="77" t="s">
        <v>42</v>
      </c>
      <c r="C30" s="44">
        <f>'گلديس شاهین شهر'!C30+'شفای کلیشاد'!C31+'فاطمیه بادرود'!C30+'شهیدرجایی فریدن'!C30+'مدرس نجف آباد'!C30+'میمه '!C30+'منتظری نجف آباد'!C30+'حضرت رسول اکرم(ص) فریدونشهر'!C30+'9دی منظریه'!C30+'فاطمیه خوانسار'!C30+سیدالشهداسمیرم!C30+دهاقان!C30+'اشرفی خمینی شهر'!C30+'امام حسین (ع) گلپایگان '!C30+'خاتم الانبیا نطنز'!C30+مبارکه!C30+'تیران و کرون '!C30+'شهدای لنجان '!C30+'امام خمینی فلاورجان'!C31+'امیرالمومنین شهرضا'!C30+'بیمارستان شهید بهشتی اردستان'!C30+'صاحب الزمان شهرضا'!C30+'شهید بهشتی اصفهان'!C30+'آیت الله کاشانی'!C30+چمران!C31+'زهرای زینبیه'!C30+'امام حسین(ع)'!C30+'امین '!C30+فارابی!C30+فیض!C30+'نور و علی اصغر'!C30+'امام موسی کاظم'!C30+الزهرا!C30+امید!C30+'عیسی بن مریم'!C30</f>
        <v>0</v>
      </c>
      <c r="D30" s="44">
        <f>'گلديس شاهین شهر'!D30+'شفای کلیشاد'!D31+'فاطمیه بادرود'!D30+'شهیدرجایی فریدن'!D30+'مدرس نجف آباد'!D30+'میمه '!D30+'منتظری نجف آباد'!D30+'حضرت رسول اکرم(ص) فریدونشهر'!D30+'9دی منظریه'!D30+'فاطمیه خوانسار'!D30+سیدالشهداسمیرم!D30+دهاقان!D30+'اشرفی خمینی شهر'!D30+'امام حسین (ع) گلپایگان '!D30+'خاتم الانبیا نطنز'!D30+مبارکه!D30+'تیران و کرون '!D30+'شهدای لنجان '!D30+'امام خمینی فلاورجان'!D30+'امیرالمومنین شهرضا'!D30+'بیمارستان شهید بهشتی اردستان'!D30+'صاحب الزمان شهرضا'!D30+'شهید بهشتی اصفهان'!D30+'آیت الله کاشانی'!D30+چمران!D31+'زهرای زینبیه'!D30+'امام حسین(ع)'!D30+'امین '!D30+فارابی!D30+فیض!D30+'نور و علی اصغر'!D30+'امام موسی کاظم'!D30+الزهرا!D30+امید!D30+'عیسی بن مریم'!D30</f>
        <v>0</v>
      </c>
      <c r="E30" s="44">
        <f>'گلديس شاهین شهر'!E30+'شفای کلیشاد'!E30+'فاطمیه بادرود'!E30+'شهیدرجایی فریدن'!E30+'مدرس نجف آباد'!E30+'میمه '!E30+'منتظری نجف آباد'!E30+'حضرت رسول اکرم(ص) فریدونشهر'!E30+'9دی منظریه'!E30+'فاطمیه خوانسار'!E30+سیدالشهداسمیرم!E30+دهاقان!E30+'اشرفی خمینی شهر'!E30+'امام حسین (ع) گلپایگان '!E30+'خاتم الانبیا نطنز'!E30+مبارکه!E30+'تیران و کرون '!E30+'شهدای لنجان '!E30+'امام خمینی فلاورجان'!E30+'امیرالمومنین شهرضا'!E30+'بیمارستان شهید بهشتی اردستان'!E30+'صاحب الزمان شهرضا'!E30+'شهید بهشتی اصفهان'!E30+'آیت الله کاشانی'!E30+چمران!E30+'زهرای زینبیه'!E30+'امام حسین(ع)'!E30+'امین '!E30+فارابی!E30+فیض!E30+'نور و علی اصغر'!E30+'امام موسی کاظم'!E30+الزهرا!E30+امید!E30+'عیسی بن مریم'!E30</f>
        <v>0</v>
      </c>
      <c r="F30" s="44">
        <f>'گلديس شاهین شهر'!F30+'شفای کلیشاد'!F30+'فاطمیه بادرود'!F30+'شهیدرجایی فریدن'!F30+'مدرس نجف آباد'!F30+'میمه '!F30+'منتظری نجف آباد'!F30+'حضرت رسول اکرم(ص) فریدونشهر'!F30+'9دی منظریه'!F30+'فاطمیه خوانسار'!F30+سیدالشهداسمیرم!F30+دهاقان!F30+'اشرفی خمینی شهر'!F30+'امام حسین (ع) گلپایگان '!F30+'خاتم الانبیا نطنز'!F30+مبارکه!F30+'تیران و کرون '!F30+'شهدای لنجان '!F30+'امام خمینی فلاورجان'!F30+'امیرالمومنین شهرضا'!F30+'بیمارستان شهید بهشتی اردستان'!F30+'صاحب الزمان شهرضا'!F30+'شهید بهشتی اصفهان'!F30+'آیت الله کاشانی'!F30+چمران!F30+'زهرای زینبیه'!F30+'امام حسین(ع)'!F30+'امین '!F30+فارابی!F30+فیض!F30+'نور و علی اصغر'!F30+'امام موسی کاظم'!F30+الزهرا!F30+امید!F30+'عیسی بن مریم'!F30</f>
        <v>0</v>
      </c>
      <c r="G30" s="186">
        <f t="shared" si="9"/>
        <v>0</v>
      </c>
      <c r="H30" s="102">
        <f t="shared" si="10"/>
        <v>0</v>
      </c>
      <c r="I30" s="59">
        <f t="shared" si="8"/>
        <v>0</v>
      </c>
      <c r="J30" s="142"/>
      <c r="K30" s="218"/>
      <c r="L30" s="174"/>
      <c r="M30" s="174"/>
      <c r="N30" s="174"/>
      <c r="O30" s="175"/>
      <c r="P30" s="95"/>
      <c r="Q30" s="95"/>
    </row>
    <row r="31" spans="1:17" ht="110.25" customHeight="1">
      <c r="A31" s="7">
        <v>28</v>
      </c>
      <c r="B31" s="77" t="s">
        <v>43</v>
      </c>
      <c r="C31" s="44">
        <f>'گلديس شاهین شهر'!C31+'شفای کلیشاد'!C32+'فاطمیه بادرود'!C31+'شهیدرجایی فریدن'!C31+'مدرس نجف آباد'!C31+'میمه '!C31+'منتظری نجف آباد'!C31+'حضرت رسول اکرم(ص) فریدونشهر'!C31+'9دی منظریه'!C31+'فاطمیه خوانسار'!C31+سیدالشهداسمیرم!C31+دهاقان!C31+'اشرفی خمینی شهر'!C31+'امام حسین (ع) گلپایگان '!C31+'خاتم الانبیا نطنز'!C31+مبارکه!C31+'تیران و کرون '!C31+'شهدای لنجان '!C31+'امام خمینی فلاورجان'!C32+'امیرالمومنین شهرضا'!C31+'بیمارستان شهید بهشتی اردستان'!C31+'صاحب الزمان شهرضا'!C31+'شهید بهشتی اصفهان'!C31+'آیت الله کاشانی'!C31+چمران!C32+'زهرای زینبیه'!C31+'امام حسین(ع)'!C31+'امین '!C31+فارابی!C31+فیض!C31+'نور و علی اصغر'!C31+'امام موسی کاظم'!C31+الزهرا!C31+امید!C31+'عیسی بن مریم'!C31</f>
        <v>0</v>
      </c>
      <c r="D31" s="44">
        <f>'گلديس شاهین شهر'!D31+'شفای کلیشاد'!D32+'فاطمیه بادرود'!D31+'شهیدرجایی فریدن'!D31+'مدرس نجف آباد'!D31+'میمه '!D31+'منتظری نجف آباد'!D31+'حضرت رسول اکرم(ص) فریدونشهر'!D31+'9دی منظریه'!D31+'فاطمیه خوانسار'!D31+سیدالشهداسمیرم!D31+دهاقان!D31+'اشرفی خمینی شهر'!D31+'امام حسین (ع) گلپایگان '!D31+'خاتم الانبیا نطنز'!D31+مبارکه!D31+'تیران و کرون '!D31+'شهدای لنجان '!D31+'امام خمینی فلاورجان'!D31+'امیرالمومنین شهرضا'!D31+'بیمارستان شهید بهشتی اردستان'!D31+'صاحب الزمان شهرضا'!D31+'شهید بهشتی اصفهان'!D31+'آیت الله کاشانی'!D31+چمران!D32+'زهرای زینبیه'!D31+'امام حسین(ع)'!D31+'امین '!D31+فارابی!D31+فیض!D31+'نور و علی اصغر'!D31+'امام موسی کاظم'!D31+الزهرا!D31+امید!D31+'عیسی بن مریم'!D31</f>
        <v>0</v>
      </c>
      <c r="E31" s="44">
        <f>'گلديس شاهین شهر'!E31+'شفای کلیشاد'!E31+'فاطمیه بادرود'!E31+'شهیدرجایی فریدن'!E31+'مدرس نجف آباد'!E31+'میمه '!E31+'منتظری نجف آباد'!E31+'حضرت رسول اکرم(ص) فریدونشهر'!E31+'9دی منظریه'!E31+'فاطمیه خوانسار'!E31+سیدالشهداسمیرم!E31+دهاقان!E31+'اشرفی خمینی شهر'!E31+'امام حسین (ع) گلپایگان '!E31+'خاتم الانبیا نطنز'!E31+مبارکه!E31+'تیران و کرون '!E31+'شهدای لنجان '!E31+'امام خمینی فلاورجان'!E31+'امیرالمومنین شهرضا'!E31+'بیمارستان شهید بهشتی اردستان'!E31+'صاحب الزمان شهرضا'!E31+'شهید بهشتی اصفهان'!E31+'آیت الله کاشانی'!E31+چمران!E31+'زهرای زینبیه'!E31+'امام حسین(ع)'!E31+'امین '!E31+فارابی!E31+فیض!E31+'نور و علی اصغر'!E31+'امام موسی کاظم'!E31+الزهرا!E31+امید!E31+'عیسی بن مریم'!E31</f>
        <v>0</v>
      </c>
      <c r="F31" s="44">
        <f>'گلديس شاهین شهر'!F31+'شفای کلیشاد'!F31+'فاطمیه بادرود'!F31+'شهیدرجایی فریدن'!F31+'مدرس نجف آباد'!F31+'میمه '!F31+'منتظری نجف آباد'!F31+'حضرت رسول اکرم(ص) فریدونشهر'!F31+'9دی منظریه'!F31+'فاطمیه خوانسار'!F31+سیدالشهداسمیرم!F31+دهاقان!F31+'اشرفی خمینی شهر'!F31+'امام حسین (ع) گلپایگان '!F31+'خاتم الانبیا نطنز'!F31+مبارکه!F31+'تیران و کرون '!F31+'شهدای لنجان '!F31+'امام خمینی فلاورجان'!F31+'امیرالمومنین شهرضا'!F31+'بیمارستان شهید بهشتی اردستان'!F31+'صاحب الزمان شهرضا'!F31+'شهید بهشتی اصفهان'!F31+'آیت الله کاشانی'!F31+چمران!F31+'زهرای زینبیه'!F31+'امام حسین(ع)'!F31+'امین '!F31+فارابی!F31+فیض!F31+'نور و علی اصغر'!F31+'امام موسی کاظم'!F31+الزهرا!F31+امید!F31+'عیسی بن مریم'!F31</f>
        <v>0</v>
      </c>
      <c r="G31" s="186">
        <f t="shared" si="9"/>
        <v>0</v>
      </c>
      <c r="H31" s="102">
        <f t="shared" si="10"/>
        <v>0</v>
      </c>
      <c r="I31" s="59">
        <f t="shared" si="8"/>
        <v>0</v>
      </c>
      <c r="J31" s="142" t="s">
        <v>44</v>
      </c>
      <c r="K31" s="210"/>
      <c r="L31" s="87" t="e">
        <f>G31/G32*100</f>
        <v>#DIV/0!</v>
      </c>
      <c r="M31" s="87" t="e">
        <f>H31/H32*100</f>
        <v>#DIV/0!</v>
      </c>
      <c r="N31" s="87" t="e">
        <f>I31/I32*100</f>
        <v>#DIV/0!</v>
      </c>
      <c r="O31" s="94"/>
      <c r="P31" s="95"/>
      <c r="Q31" s="95"/>
    </row>
    <row r="32" spans="1:17" ht="131.25" customHeight="1">
      <c r="A32" s="6">
        <v>29</v>
      </c>
      <c r="B32" s="77" t="s">
        <v>45</v>
      </c>
      <c r="C32" s="44">
        <f>'گلديس شاهین شهر'!C32+'شفای کلیشاد'!C32+'فاطمیه بادرود'!C32+'شهیدرجایی فریدن'!C32+'مدرس نجف آباد'!C32+'میمه '!C32+'منتظری نجف آباد'!C32+'حضرت رسول اکرم(ص) فریدونشهر'!C32+'9دی منظریه'!C32+'فاطمیه خوانسار'!C32+سیدالشهداسمیرم!C32+دهاقان!C32+'اشرفی خمینی شهر'!C32+'امام حسین (ع) گلپایگان '!C32+'خاتم الانبیا نطنز'!C32+مبارکه!C32+'تیران و کرون '!C32+'شهدای لنجان '!C32+'امام خمینی فلاورجان'!C32+'امیرالمومنین شهرضا'!C32+'بیمارستان شهید بهشتی اردستان'!C32+'صاحب الزمان شهرضا'!C32+'شهید بهشتی اصفهان'!C32+'آیت الله کاشانی'!C32+چمران!C32+'زهرای زینبیه'!C32+'امام حسین(ع)'!C32+'امین '!C32+فارابی!C32+فیض!C32+'نور و علی اصغر'!C32+'امام موسی کاظم'!C32+الزهرا!C32+امید!C32+'عیسی بن مریم'!C32</f>
        <v>0</v>
      </c>
      <c r="D32" s="44">
        <f>'گلديس شاهین شهر'!D32+'شفای کلیشاد'!D32+'فاطمیه بادرود'!D32+'شهیدرجایی فریدن'!D32+'مدرس نجف آباد'!D32+'میمه '!D32+'منتظری نجف آباد'!D32+'حضرت رسول اکرم(ص) فریدونشهر'!D32+'9دی منظریه'!D32+'فاطمیه خوانسار'!D32+سیدالشهداسمیرم!D32+دهاقان!D32+'اشرفی خمینی شهر'!D32+'امام حسین (ع) گلپایگان '!D32+'خاتم الانبیا نطنز'!D32+مبارکه!D32+'تیران و کرون '!D32+'شهدای لنجان '!D32+'امام خمینی فلاورجان'!D32+'امیرالمومنین شهرضا'!D32+'بیمارستان شهید بهشتی اردستان'!D32+'صاحب الزمان شهرضا'!D32+'شهید بهشتی اصفهان'!D32+'آیت الله کاشانی'!D32+چمران!D32+'زهرای زینبیه'!D32+'امام حسین(ع)'!D32+'امین '!D32+فارابی!D32+فیض!D32+'نور و علی اصغر'!D32+'امام موسی کاظم'!D32+الزهرا!D32+امید!D32+'عیسی بن مریم'!D32</f>
        <v>0</v>
      </c>
      <c r="E32" s="44">
        <f>'گلديس شاهین شهر'!E32+'شفای کلیشاد'!E32+'فاطمیه بادرود'!E32+'شهیدرجایی فریدن'!E32+'مدرس نجف آباد'!E32+'میمه '!E32+'منتظری نجف آباد'!E32+'حضرت رسول اکرم(ص) فریدونشهر'!E32+'9دی منظریه'!E32+'فاطمیه خوانسار'!E32+سیدالشهداسمیرم!E32+دهاقان!E32+'اشرفی خمینی شهر'!E32+'امام حسین (ع) گلپایگان '!E32+'خاتم الانبیا نطنز'!E32+مبارکه!E32+'تیران و کرون '!E32+'شهدای لنجان '!E32+'امام خمینی فلاورجان'!E32+'امیرالمومنین شهرضا'!E32+'بیمارستان شهید بهشتی اردستان'!E32+'صاحب الزمان شهرضا'!E32+'شهید بهشتی اصفهان'!E32+'آیت الله کاشانی'!E32+چمران!E32+'زهرای زینبیه'!E32+'امام حسین(ع)'!E32+'امین '!E32+فارابی!E32+فیض!E32+'نور و علی اصغر'!E32+'امام موسی کاظم'!E32+الزهرا!E32+امید!E32+'عیسی بن مریم'!E32</f>
        <v>0</v>
      </c>
      <c r="F32" s="44">
        <f>'گلديس شاهین شهر'!F32+'شفای کلیشاد'!F32+'فاطمیه بادرود'!F32+'شهیدرجایی فریدن'!F32+'مدرس نجف آباد'!F32+'میمه '!F32+'منتظری نجف آباد'!F32+'حضرت رسول اکرم(ص) فریدونشهر'!F32+'9دی منظریه'!F32+'فاطمیه خوانسار'!F32+سیدالشهداسمیرم!F32+دهاقان!F32+'اشرفی خمینی شهر'!F32+'امام حسین (ع) گلپایگان '!F32+'خاتم الانبیا نطنز'!F32+مبارکه!F32+'تیران و کرون '!F32+'شهدای لنجان '!F32+'امام خمینی فلاورجان'!F32+'امیرالمومنین شهرضا'!F32+'بیمارستان شهید بهشتی اردستان'!F32+'صاحب الزمان شهرضا'!F32+'شهید بهشتی اصفهان'!F32+'آیت الله کاشانی'!F32+چمران!F32+'زهرای زینبیه'!F32+'امام حسین(ع)'!F32+'امین '!F32+فارابی!F32+فیض!F32+'نور و علی اصغر'!F32+'امام موسی کاظم'!F32+الزهرا!F32+امید!F32+'عیسی بن مریم'!F32</f>
        <v>0</v>
      </c>
      <c r="G32" s="186">
        <f t="shared" si="9"/>
        <v>0</v>
      </c>
      <c r="H32" s="102">
        <f t="shared" si="10"/>
        <v>0</v>
      </c>
      <c r="I32" s="59">
        <f t="shared" si="8"/>
        <v>0</v>
      </c>
      <c r="J32" s="142"/>
    </row>
    <row r="33" spans="1:15" ht="107.25" customHeight="1">
      <c r="A33" s="12">
        <v>30</v>
      </c>
      <c r="B33" s="78" t="s">
        <v>46</v>
      </c>
      <c r="C33" s="44">
        <f>'گلديس شاهین شهر'!C33+'شفای کلیشاد'!C33+'فاطمیه بادرود'!C33+'شهیدرجایی فریدن'!C33+'مدرس نجف آباد'!C33+'میمه '!C33+'منتظری نجف آباد'!C33+'حضرت رسول اکرم(ص) فریدونشهر'!C33+'9دی منظریه'!C33+'فاطمیه خوانسار'!C33+سیدالشهداسمیرم!C33+دهاقان!C33+'اشرفی خمینی شهر'!C33+'امام حسین (ع) گلپایگان '!C33+'خاتم الانبیا نطنز'!C33+مبارکه!C33+'تیران و کرون '!C33+'شهدای لنجان '!C33+'امام خمینی فلاورجان'!C33+'امیرالمومنین شهرضا'!C33+'بیمارستان شهید بهشتی اردستان'!C33+'صاحب الزمان شهرضا'!C33+'شهید بهشتی اصفهان'!C33+'آیت الله کاشانی'!C33+چمران!C33+'زهرای زینبیه'!C33+'امام حسین(ع)'!C33+'امین '!C33+فارابی!C33+فیض!C33+'نور و علی اصغر'!C33+'امام موسی کاظم'!C33+الزهرا!C33+امید!C33+'عیسی بن مریم'!C33</f>
        <v>0</v>
      </c>
      <c r="D33" s="21" t="s">
        <v>57</v>
      </c>
      <c r="E33" s="21"/>
      <c r="F33" s="21"/>
      <c r="G33" s="186" t="e">
        <f t="shared" si="9"/>
        <v>#VALUE!</v>
      </c>
      <c r="H33" s="102">
        <f t="shared" si="10"/>
        <v>0</v>
      </c>
      <c r="I33" s="59" t="e">
        <f t="shared" si="8"/>
        <v>#VALUE!</v>
      </c>
      <c r="J33" s="142"/>
      <c r="O33" s="82">
        <v>35</v>
      </c>
    </row>
    <row r="34" spans="1:15">
      <c r="B34" s="61" t="s">
        <v>48</v>
      </c>
      <c r="C34" s="61"/>
      <c r="D34" s="21" t="s">
        <v>57</v>
      </c>
      <c r="E34" s="21"/>
      <c r="F34" s="21"/>
      <c r="G34" s="186" t="e">
        <f t="shared" si="9"/>
        <v>#VALUE!</v>
      </c>
      <c r="H34" s="102">
        <f t="shared" si="10"/>
        <v>0</v>
      </c>
      <c r="I34" s="59" t="e">
        <f t="shared" si="8"/>
        <v>#VALUE!</v>
      </c>
      <c r="J34" s="144" t="s">
        <v>48</v>
      </c>
      <c r="K34" s="212"/>
      <c r="O34" s="82">
        <f>48/53*100</f>
        <v>90.566037735849065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3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3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3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B39:O39"/>
    <mergeCell ref="B37:O37"/>
    <mergeCell ref="B38:O38"/>
    <mergeCell ref="A1:I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B1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111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258"/>
      <c r="D4" s="258"/>
      <c r="E4" s="64"/>
      <c r="F4" s="64"/>
      <c r="G4" s="187">
        <f>(D4+C4)/2</f>
        <v>0</v>
      </c>
      <c r="H4" s="111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259"/>
      <c r="D5" s="259"/>
      <c r="E5" s="14"/>
      <c r="F5" s="14"/>
      <c r="G5" s="187">
        <f t="shared" ref="G5:G8" si="0">(D5+C5)/2</f>
        <v>0</v>
      </c>
      <c r="H5" s="112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259"/>
      <c r="D6" s="259"/>
      <c r="E6" s="14"/>
      <c r="F6" s="14"/>
      <c r="G6" s="187">
        <f t="shared" si="0"/>
        <v>0</v>
      </c>
      <c r="H6" s="112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259"/>
      <c r="D7" s="259"/>
      <c r="E7" s="14"/>
      <c r="F7" s="14"/>
      <c r="G7" s="187">
        <f t="shared" si="0"/>
        <v>0</v>
      </c>
      <c r="H7" s="112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259"/>
      <c r="D8" s="259"/>
      <c r="E8" s="14"/>
      <c r="F8" s="14"/>
      <c r="G8" s="187">
        <f t="shared" si="0"/>
        <v>0</v>
      </c>
      <c r="H8" s="112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259"/>
      <c r="D9" s="259"/>
      <c r="E9" s="14"/>
      <c r="F9" s="14"/>
      <c r="G9" s="187">
        <f>(D9+C9)</f>
        <v>0</v>
      </c>
      <c r="H9" s="112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259"/>
      <c r="D10" s="259"/>
      <c r="E10" s="14"/>
      <c r="F10" s="14"/>
      <c r="G10" s="187">
        <f>(D10+C10)</f>
        <v>0</v>
      </c>
      <c r="H10" s="112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259"/>
      <c r="D11" s="259"/>
      <c r="E11" s="14"/>
      <c r="F11" s="14"/>
      <c r="G11" s="187">
        <f>(D11+C11)</f>
        <v>0</v>
      </c>
      <c r="H11" s="112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38.25" customHeight="1">
      <c r="A12" s="6">
        <v>9</v>
      </c>
      <c r="B12" s="77" t="s">
        <v>13</v>
      </c>
      <c r="C12" s="259"/>
      <c r="D12" s="259"/>
      <c r="E12" s="14"/>
      <c r="F12" s="14"/>
      <c r="G12" s="187">
        <f>(D12+C12)/2</f>
        <v>0</v>
      </c>
      <c r="H12" s="112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259"/>
      <c r="D13" s="259"/>
      <c r="E13" s="14"/>
      <c r="F13" s="14"/>
      <c r="G13" s="187">
        <f t="shared" ref="G13:G16" si="3">(D13+C13)</f>
        <v>0</v>
      </c>
      <c r="H13" s="112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259"/>
      <c r="D14" s="259"/>
      <c r="E14" s="14"/>
      <c r="F14" s="14"/>
      <c r="G14" s="187">
        <f t="shared" si="3"/>
        <v>0</v>
      </c>
      <c r="H14" s="112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259"/>
      <c r="D15" s="259"/>
      <c r="E15" s="14"/>
      <c r="F15" s="14"/>
      <c r="G15" s="187">
        <f t="shared" si="3"/>
        <v>0</v>
      </c>
      <c r="H15" s="112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259"/>
      <c r="D16" s="259"/>
      <c r="E16" s="259"/>
      <c r="F16" s="259"/>
      <c r="G16" s="187">
        <f t="shared" si="3"/>
        <v>0</v>
      </c>
      <c r="H16" s="112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259"/>
      <c r="D17" s="259"/>
      <c r="E17" s="14"/>
      <c r="F17" s="14"/>
      <c r="G17" s="187">
        <f>(D17+C17)/2</f>
        <v>0</v>
      </c>
      <c r="H17" s="112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259"/>
      <c r="D18" s="259"/>
      <c r="E18" s="14"/>
      <c r="F18" s="14"/>
      <c r="G18" s="187">
        <f t="shared" ref="G18:G26" si="5">(D18+C18)/2</f>
        <v>0</v>
      </c>
      <c r="H18" s="112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259"/>
      <c r="D19" s="259"/>
      <c r="E19" s="14"/>
      <c r="F19" s="14"/>
      <c r="G19" s="187">
        <f t="shared" si="5"/>
        <v>0</v>
      </c>
      <c r="H19" s="112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259"/>
      <c r="D20" s="259"/>
      <c r="E20" s="14"/>
      <c r="F20" s="14"/>
      <c r="G20" s="187">
        <f t="shared" si="5"/>
        <v>0</v>
      </c>
      <c r="H20" s="112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259"/>
      <c r="D21" s="259"/>
      <c r="E21" s="14"/>
      <c r="F21" s="14"/>
      <c r="G21" s="187">
        <f t="shared" si="5"/>
        <v>0</v>
      </c>
      <c r="H21" s="112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259"/>
      <c r="D22" s="259"/>
      <c r="E22" s="14"/>
      <c r="F22" s="14"/>
      <c r="G22" s="187">
        <f t="shared" si="5"/>
        <v>0</v>
      </c>
      <c r="H22" s="112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259"/>
      <c r="D23" s="259"/>
      <c r="E23" s="14"/>
      <c r="F23" s="14"/>
      <c r="G23" s="187">
        <f t="shared" si="5"/>
        <v>0</v>
      </c>
      <c r="H23" s="112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49.5" customHeight="1">
      <c r="A24" s="6">
        <v>21</v>
      </c>
      <c r="B24" s="77" t="s">
        <v>31</v>
      </c>
      <c r="C24" s="259"/>
      <c r="D24" s="259"/>
      <c r="E24" s="14"/>
      <c r="F24" s="14"/>
      <c r="G24" s="187">
        <f t="shared" si="5"/>
        <v>0</v>
      </c>
      <c r="H24" s="112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259"/>
      <c r="D25" s="259"/>
      <c r="E25" s="14"/>
      <c r="F25" s="14"/>
      <c r="G25" s="187">
        <f t="shared" si="5"/>
        <v>0</v>
      </c>
      <c r="H25" s="112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259"/>
      <c r="D26" s="259"/>
      <c r="E26" s="14"/>
      <c r="F26" s="14"/>
      <c r="G26" s="187">
        <f t="shared" si="5"/>
        <v>0</v>
      </c>
      <c r="H26" s="112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259"/>
      <c r="D27" s="259"/>
      <c r="E27" s="14"/>
      <c r="F27" s="14"/>
      <c r="G27" s="187">
        <f>(D27+C27)</f>
        <v>0</v>
      </c>
      <c r="H27" s="112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259"/>
      <c r="D28" s="259"/>
      <c r="E28" s="14"/>
      <c r="F28" s="14"/>
      <c r="G28" s="187">
        <f>(D28+C28)</f>
        <v>0</v>
      </c>
      <c r="H28" s="112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259"/>
      <c r="D29" s="259"/>
      <c r="E29" s="14"/>
      <c r="F29" s="14"/>
      <c r="G29" s="187">
        <f t="shared" ref="G29:G34" si="10">(D29+C29)</f>
        <v>0</v>
      </c>
      <c r="H29" s="112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259"/>
      <c r="D30" s="259"/>
      <c r="E30" s="14"/>
      <c r="F30" s="14"/>
      <c r="G30" s="187">
        <f t="shared" si="10"/>
        <v>0</v>
      </c>
      <c r="H30" s="112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259"/>
      <c r="D31" s="259"/>
      <c r="E31" s="14"/>
      <c r="F31" s="14"/>
      <c r="G31" s="187">
        <f t="shared" si="10"/>
        <v>0</v>
      </c>
      <c r="H31" s="112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259"/>
      <c r="D32" s="259"/>
      <c r="E32" s="14"/>
      <c r="F32" s="14"/>
      <c r="G32" s="187">
        <f t="shared" si="10"/>
        <v>0</v>
      </c>
      <c r="H32" s="112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12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12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A1:I1"/>
    <mergeCell ref="K12:O12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13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3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5"/>
      <c r="D3" s="65"/>
      <c r="E3" s="65"/>
      <c r="F3" s="65"/>
      <c r="G3" s="187">
        <f>(D3+C3)/2</f>
        <v>0</v>
      </c>
      <c r="H3" s="10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47"/>
      <c r="D4" s="65"/>
      <c r="E4" s="147"/>
      <c r="F4" s="147"/>
      <c r="G4" s="187">
        <f>(D4+C4)/2</f>
        <v>0</v>
      </c>
      <c r="H4" s="10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48"/>
      <c r="D5" s="26"/>
      <c r="E5" s="148"/>
      <c r="F5" s="148"/>
      <c r="G5" s="187">
        <f t="shared" ref="G5:G8" si="0">(D5+C5)/2</f>
        <v>0</v>
      </c>
      <c r="H5" s="11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48"/>
      <c r="D6" s="26"/>
      <c r="E6" s="26"/>
      <c r="F6" s="26"/>
      <c r="G6" s="187">
        <f t="shared" si="0"/>
        <v>0</v>
      </c>
      <c r="H6" s="11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48"/>
      <c r="D7" s="26"/>
      <c r="E7" s="148"/>
      <c r="F7" s="148"/>
      <c r="G7" s="187">
        <f t="shared" si="0"/>
        <v>0</v>
      </c>
      <c r="H7" s="11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48"/>
      <c r="D8" s="26"/>
      <c r="E8" s="148"/>
      <c r="F8" s="148"/>
      <c r="G8" s="187">
        <f t="shared" si="0"/>
        <v>0</v>
      </c>
      <c r="H8" s="11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48"/>
      <c r="D9" s="26"/>
      <c r="E9" s="148"/>
      <c r="F9" s="148"/>
      <c r="G9" s="187">
        <f>(D9+C9)</f>
        <v>0</v>
      </c>
      <c r="H9" s="11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48"/>
      <c r="D10" s="26"/>
      <c r="E10" s="148"/>
      <c r="F10" s="148"/>
      <c r="G10" s="187">
        <f>(D10+C10)</f>
        <v>0</v>
      </c>
      <c r="H10" s="11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48"/>
      <c r="D11" s="26"/>
      <c r="E11" s="148"/>
      <c r="F11" s="148"/>
      <c r="G11" s="187">
        <f>(D11+C11)</f>
        <v>0</v>
      </c>
      <c r="H11" s="11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48"/>
      <c r="D12" s="26"/>
      <c r="E12" s="148"/>
      <c r="F12" s="148"/>
      <c r="G12" s="187">
        <f>(D12+C12)/2</f>
        <v>0</v>
      </c>
      <c r="H12" s="11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148"/>
      <c r="D13" s="26"/>
      <c r="E13" s="148"/>
      <c r="F13" s="148"/>
      <c r="G13" s="187">
        <f t="shared" ref="G13:G16" si="3">(D13+C13)</f>
        <v>0</v>
      </c>
      <c r="H13" s="11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48"/>
      <c r="D14" s="26"/>
      <c r="E14" s="148"/>
      <c r="F14" s="148"/>
      <c r="G14" s="187">
        <f t="shared" si="3"/>
        <v>0</v>
      </c>
      <c r="H14" s="11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/>
      <c r="D15" s="26"/>
      <c r="E15"/>
      <c r="F15"/>
      <c r="G15" s="187">
        <f t="shared" si="3"/>
        <v>0</v>
      </c>
      <c r="H15" s="11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48"/>
      <c r="D16" s="26"/>
      <c r="E16" s="148"/>
      <c r="F16" s="148"/>
      <c r="G16" s="187">
        <f t="shared" si="3"/>
        <v>0</v>
      </c>
      <c r="H16" s="11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148"/>
      <c r="D17" s="26"/>
      <c r="E17" s="148"/>
      <c r="F17" s="148"/>
      <c r="G17" s="187">
        <f>(D17+C17)/2</f>
        <v>0</v>
      </c>
      <c r="H17" s="11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148"/>
      <c r="D18" s="26"/>
      <c r="E18" s="148"/>
      <c r="F18" s="148"/>
      <c r="G18" s="187">
        <f t="shared" ref="G18:G26" si="5">(D18+C18)/2</f>
        <v>0</v>
      </c>
      <c r="H18" s="11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48"/>
      <c r="D19" s="26"/>
      <c r="E19" s="148"/>
      <c r="F19" s="148"/>
      <c r="G19" s="187">
        <f t="shared" si="5"/>
        <v>0</v>
      </c>
      <c r="H19" s="11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48"/>
      <c r="D20" s="26"/>
      <c r="E20" s="148"/>
      <c r="F20" s="148"/>
      <c r="G20" s="187">
        <f t="shared" si="5"/>
        <v>0</v>
      </c>
      <c r="H20" s="11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48"/>
      <c r="D21" s="26"/>
      <c r="E21" s="148"/>
      <c r="F21" s="148"/>
      <c r="G21" s="187">
        <f t="shared" si="5"/>
        <v>0</v>
      </c>
      <c r="H21" s="11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48"/>
      <c r="D22" s="26"/>
      <c r="E22" s="148"/>
      <c r="F22" s="148"/>
      <c r="G22" s="187">
        <f t="shared" si="5"/>
        <v>0</v>
      </c>
      <c r="H22" s="11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48"/>
      <c r="D23" s="26"/>
      <c r="E23" s="148"/>
      <c r="F23" s="148"/>
      <c r="G23" s="187">
        <f t="shared" si="5"/>
        <v>0</v>
      </c>
      <c r="H23" s="11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148"/>
      <c r="D24" s="26"/>
      <c r="E24" s="148"/>
      <c r="F24" s="148"/>
      <c r="G24" s="187">
        <f t="shared" si="5"/>
        <v>0</v>
      </c>
      <c r="H24" s="11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48"/>
      <c r="D25" s="26"/>
      <c r="E25" s="148"/>
      <c r="F25" s="148"/>
      <c r="G25" s="187">
        <f t="shared" si="5"/>
        <v>0</v>
      </c>
      <c r="H25" s="11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48"/>
      <c r="D26" s="26"/>
      <c r="E26" s="148"/>
      <c r="F26" s="148"/>
      <c r="G26" s="187">
        <f t="shared" si="5"/>
        <v>0</v>
      </c>
      <c r="H26" s="11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48"/>
      <c r="D27" s="26"/>
      <c r="E27" s="148"/>
      <c r="F27" s="148"/>
      <c r="G27" s="187">
        <f>(D27+C27)</f>
        <v>0</v>
      </c>
      <c r="H27" s="11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48"/>
      <c r="D28" s="26"/>
      <c r="E28" s="148"/>
      <c r="F28" s="148"/>
      <c r="G28" s="187">
        <f>(D28+C28)</f>
        <v>0</v>
      </c>
      <c r="H28" s="11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48"/>
      <c r="D29" s="26"/>
      <c r="E29" s="148"/>
      <c r="F29" s="148"/>
      <c r="G29" s="187">
        <f t="shared" ref="G29:G34" si="10">(D29+C29)</f>
        <v>0</v>
      </c>
      <c r="H29" s="11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48"/>
      <c r="D30" s="26"/>
      <c r="E30" s="148"/>
      <c r="F30" s="148"/>
      <c r="G30" s="187">
        <f t="shared" si="10"/>
        <v>0</v>
      </c>
      <c r="H30" s="11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48"/>
      <c r="D31" s="26"/>
      <c r="E31" s="148"/>
      <c r="F31" s="148"/>
      <c r="G31" s="187">
        <f t="shared" si="10"/>
        <v>0</v>
      </c>
      <c r="H31" s="11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48"/>
      <c r="D32" s="26"/>
      <c r="E32" s="148"/>
      <c r="F32" s="148"/>
      <c r="G32" s="187">
        <f t="shared" si="10"/>
        <v>0</v>
      </c>
      <c r="H32" s="11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5"/>
      <c r="D33" s="27" t="s">
        <v>57</v>
      </c>
      <c r="E33" s="28"/>
      <c r="F33" s="28"/>
      <c r="G33" s="187" t="e">
        <f t="shared" si="10"/>
        <v>#VALUE!</v>
      </c>
      <c r="H33" s="11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7" t="s">
        <v>57</v>
      </c>
      <c r="E34" s="28"/>
      <c r="F34" s="28"/>
      <c r="G34" s="187" t="e">
        <f t="shared" si="10"/>
        <v>#VALUE!</v>
      </c>
      <c r="H34" s="11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3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3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3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A1:I1"/>
    <mergeCell ref="K12:O12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F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5"/>
      <c r="Q2" s="75"/>
      <c r="R2" s="96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150"/>
      <c r="F3" s="147"/>
      <c r="G3" s="131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5"/>
      <c r="Q3" s="75"/>
      <c r="R3" s="96"/>
    </row>
    <row r="4" spans="1:18" ht="64.5" customHeight="1">
      <c r="A4" s="63">
        <v>1</v>
      </c>
      <c r="B4" s="64" t="s">
        <v>2</v>
      </c>
      <c r="C4" s="64"/>
      <c r="D4" s="64"/>
      <c r="E4" s="150"/>
      <c r="F4" s="147"/>
      <c r="G4" s="131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49"/>
      <c r="F5" s="148"/>
      <c r="G5" s="131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49"/>
      <c r="F6" s="148"/>
      <c r="G6" s="131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49"/>
      <c r="F7" s="148"/>
      <c r="G7" s="131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49"/>
      <c r="F8" s="148"/>
      <c r="G8" s="131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49"/>
      <c r="F9" s="148"/>
      <c r="G9" s="131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49"/>
      <c r="F10" s="148"/>
      <c r="G10" s="131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49"/>
      <c r="F11" s="148"/>
      <c r="G11" s="131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49"/>
      <c r="F12" s="148"/>
      <c r="G12" s="131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49"/>
      <c r="F13" s="148"/>
      <c r="G13" s="131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49"/>
      <c r="F14" s="148"/>
      <c r="G14" s="131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49"/>
      <c r="F15" s="148"/>
      <c r="G15" s="131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49"/>
      <c r="F16" s="148"/>
      <c r="G16" s="131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49"/>
      <c r="F17" s="148"/>
      <c r="G17" s="131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4"/>
      <c r="D18" s="14"/>
      <c r="E18" s="49"/>
      <c r="F18" s="148"/>
      <c r="G18" s="131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49"/>
      <c r="F19" s="148"/>
      <c r="G19" s="131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49"/>
      <c r="F20" s="148"/>
      <c r="G20" s="131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49"/>
      <c r="F21" s="148"/>
      <c r="G21" s="131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49"/>
      <c r="F22" s="148"/>
      <c r="G22" s="131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49"/>
      <c r="F23" s="148"/>
      <c r="G23" s="131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4"/>
      <c r="D24" s="14"/>
      <c r="E24" s="49"/>
      <c r="F24" s="148"/>
      <c r="G24" s="131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49"/>
      <c r="F25" s="148"/>
      <c r="G25" s="131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61"/>
      <c r="E26" s="161"/>
      <c r="F26" s="161"/>
      <c r="G26" s="131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49"/>
      <c r="F27" s="148"/>
      <c r="G27" s="131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49"/>
      <c r="F28" s="148"/>
      <c r="G28" s="131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49"/>
      <c r="F29" s="148"/>
      <c r="G29" s="131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49"/>
      <c r="F30" s="148"/>
      <c r="G30" s="131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49"/>
      <c r="F31" s="148"/>
      <c r="G31" s="131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49"/>
      <c r="F32" s="148"/>
      <c r="G32" s="131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49"/>
      <c r="F33" s="23"/>
      <c r="G33" s="131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31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7" t="s">
        <v>58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</row>
    <row r="38" spans="1:15" ht="57" customHeight="1">
      <c r="B38" s="322" t="s">
        <v>60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</row>
    <row r="39" spans="1:15" ht="85.5" customHeight="1">
      <c r="B39" s="326" t="s">
        <v>61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13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3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299"/>
      <c r="F3" s="299"/>
      <c r="G3" s="189">
        <f>(D3+C3)/2</f>
        <v>0</v>
      </c>
      <c r="H3" s="107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299"/>
      <c r="F4" s="299"/>
      <c r="G4" s="189">
        <f>(D4+C4)/2</f>
        <v>0</v>
      </c>
      <c r="H4" s="107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299"/>
      <c r="F5" s="300"/>
      <c r="G5" s="189">
        <f t="shared" ref="G5:G8" si="0">(D5+C5)/2</f>
        <v>0</v>
      </c>
      <c r="H5" s="108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299"/>
      <c r="F6" s="300"/>
      <c r="G6" s="189">
        <f t="shared" si="0"/>
        <v>0</v>
      </c>
      <c r="H6" s="108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299"/>
      <c r="F7" s="300"/>
      <c r="G7" s="189">
        <f t="shared" si="0"/>
        <v>0</v>
      </c>
      <c r="H7" s="108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299"/>
      <c r="F8" s="300"/>
      <c r="G8" s="189">
        <f t="shared" si="0"/>
        <v>0</v>
      </c>
      <c r="H8" s="108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299"/>
      <c r="F9" s="300"/>
      <c r="G9" s="189">
        <f>(D9+C9)</f>
        <v>0</v>
      </c>
      <c r="H9" s="203">
        <f>(F9+E9)</f>
        <v>0</v>
      </c>
      <c r="I9" s="88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299"/>
      <c r="F10" s="300"/>
      <c r="G10" s="189">
        <f>(D10+C10)</f>
        <v>0</v>
      </c>
      <c r="H10" s="203">
        <f>(F10+E10)</f>
        <v>0</v>
      </c>
      <c r="I10" s="88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299"/>
      <c r="F11" s="300"/>
      <c r="G11" s="189">
        <f>(D11+C11)</f>
        <v>0</v>
      </c>
      <c r="H11" s="203">
        <f>(F11+E11)</f>
        <v>0</v>
      </c>
      <c r="I11" s="88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299"/>
      <c r="F12" s="300"/>
      <c r="G12" s="189">
        <f>(D12+C12)/2</f>
        <v>0</v>
      </c>
      <c r="H12" s="203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299"/>
      <c r="F13" s="300"/>
      <c r="G13" s="189">
        <f t="shared" ref="G13:G16" si="3">(D13+C13)</f>
        <v>0</v>
      </c>
      <c r="H13" s="203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299"/>
      <c r="F14" s="300"/>
      <c r="G14" s="189">
        <f t="shared" si="3"/>
        <v>0</v>
      </c>
      <c r="H14" s="203">
        <f>(F14+E14)</f>
        <v>0</v>
      </c>
      <c r="I14" s="88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299"/>
      <c r="F15" s="300"/>
      <c r="G15" s="189">
        <f t="shared" si="3"/>
        <v>0</v>
      </c>
      <c r="H15" s="203">
        <f t="shared" ref="H15:H16" si="4">(F15+E15)</f>
        <v>0</v>
      </c>
      <c r="I15" s="88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299"/>
      <c r="F16" s="300"/>
      <c r="G16" s="189">
        <f t="shared" si="3"/>
        <v>0</v>
      </c>
      <c r="H16" s="203">
        <f t="shared" si="4"/>
        <v>0</v>
      </c>
      <c r="I16" s="88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299"/>
      <c r="F17" s="300"/>
      <c r="G17" s="189">
        <f>(D17+C17)/2</f>
        <v>0</v>
      </c>
      <c r="H17" s="203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299"/>
      <c r="F18" s="300"/>
      <c r="G18" s="189">
        <f t="shared" ref="G18:G26" si="5">(D18+C18)/2</f>
        <v>0</v>
      </c>
      <c r="H18" s="203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299"/>
      <c r="F19" s="300"/>
      <c r="G19" s="189">
        <f t="shared" si="5"/>
        <v>0</v>
      </c>
      <c r="H19" s="203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299"/>
      <c r="F20" s="300"/>
      <c r="G20" s="189">
        <f t="shared" si="5"/>
        <v>0</v>
      </c>
      <c r="H20" s="203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299"/>
      <c r="F21" s="300"/>
      <c r="G21" s="189">
        <f t="shared" si="5"/>
        <v>0</v>
      </c>
      <c r="H21" s="203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299"/>
      <c r="F22" s="300"/>
      <c r="G22" s="189">
        <f t="shared" si="5"/>
        <v>0</v>
      </c>
      <c r="H22" s="203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299"/>
      <c r="F23" s="300"/>
      <c r="G23" s="189">
        <f t="shared" si="5"/>
        <v>0</v>
      </c>
      <c r="H23" s="203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4"/>
      <c r="E24" s="299"/>
      <c r="F24" s="300"/>
      <c r="G24" s="189">
        <f t="shared" si="5"/>
        <v>0</v>
      </c>
      <c r="H24" s="203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299"/>
      <c r="F25" s="300"/>
      <c r="G25" s="189">
        <f t="shared" si="5"/>
        <v>0</v>
      </c>
      <c r="H25" s="203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66"/>
      <c r="E26" s="299"/>
      <c r="F26" s="313"/>
      <c r="G26" s="189">
        <f t="shared" si="5"/>
        <v>0</v>
      </c>
      <c r="H26" s="203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24"/>
      <c r="E27" s="299"/>
      <c r="F27" s="314"/>
      <c r="G27" s="189">
        <f>(D27+C27)</f>
        <v>0</v>
      </c>
      <c r="H27" s="203">
        <f>(F27+E27)</f>
        <v>0</v>
      </c>
      <c r="I27" s="88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25"/>
      <c r="E28" s="299"/>
      <c r="F28" s="300"/>
      <c r="G28" s="189">
        <f>(D28+C28)</f>
        <v>0</v>
      </c>
      <c r="H28" s="203">
        <f>(F28+E28)</f>
        <v>0</v>
      </c>
      <c r="I28" s="88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299"/>
      <c r="F29" s="300"/>
      <c r="G29" s="189">
        <f t="shared" ref="G29:G34" si="10">(D29+C29)</f>
        <v>0</v>
      </c>
      <c r="H29" s="203">
        <f t="shared" ref="H29:H34" si="11">(F29+E29)</f>
        <v>0</v>
      </c>
      <c r="I29" s="88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299"/>
      <c r="F30" s="300"/>
      <c r="G30" s="189">
        <f t="shared" si="10"/>
        <v>0</v>
      </c>
      <c r="H30" s="203">
        <f t="shared" si="11"/>
        <v>0</v>
      </c>
      <c r="I30" s="88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299"/>
      <c r="F31" s="300"/>
      <c r="G31" s="189">
        <f t="shared" si="10"/>
        <v>0</v>
      </c>
      <c r="H31" s="203">
        <f t="shared" si="11"/>
        <v>0</v>
      </c>
      <c r="I31" s="88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66"/>
      <c r="E32" s="299"/>
      <c r="F32" s="313"/>
      <c r="G32" s="189">
        <f t="shared" si="10"/>
        <v>0</v>
      </c>
      <c r="H32" s="203">
        <f t="shared" si="11"/>
        <v>0</v>
      </c>
      <c r="I32" s="88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9" t="e">
        <f t="shared" si="10"/>
        <v>#VALUE!</v>
      </c>
      <c r="H33" s="203">
        <f t="shared" si="11"/>
        <v>0</v>
      </c>
      <c r="I33" s="88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9" t="e">
        <f t="shared" si="10"/>
        <v>#VALUE!</v>
      </c>
      <c r="H34" s="203">
        <f t="shared" si="11"/>
        <v>0</v>
      </c>
      <c r="I34" s="88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3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3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3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A1:I1"/>
    <mergeCell ref="K12:O12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10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19.7109375" style="4" customWidth="1"/>
    <col min="8" max="8" width="19.7109375" style="2" customWidth="1"/>
    <col min="9" max="9" width="12.140625" style="2" customWidth="1"/>
    <col min="10" max="10" width="22.5703125" style="5" customWidth="1"/>
    <col min="11" max="11" width="22.5703125" style="226" customWidth="1"/>
    <col min="12" max="14" width="15" style="80" customWidth="1"/>
    <col min="15" max="15" width="13.42578125" style="82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44">
        <f>'فاطمه زهرای نجف آباد'!C3+دکترغرضی!C3+شریعتی!C3</f>
        <v>0</v>
      </c>
      <c r="D3" s="44">
        <f>'فاطمه زهرای نجف آباد'!D3+دکترغرضی!D3+شریعتی!D3</f>
        <v>0</v>
      </c>
      <c r="E3" s="44">
        <f>'فاطمه زهرای نجف آباد'!E3+دکترغرضی!E3+شریعتی!E3</f>
        <v>0</v>
      </c>
      <c r="F3" s="44">
        <f>'فاطمه زهرای نجف آباد'!F3+دکترغرضی!F3+شریعتی!F3</f>
        <v>0</v>
      </c>
      <c r="G3" s="186">
        <f>(D3+C3)/2</f>
        <v>0</v>
      </c>
      <c r="H3" s="101">
        <f>(F3+E3)/2</f>
        <v>0</v>
      </c>
      <c r="I3" s="59">
        <f>(H3+G3)/2</f>
        <v>0</v>
      </c>
      <c r="J3" s="62" t="s">
        <v>68</v>
      </c>
      <c r="K3" s="225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44">
        <f>'فاطمه زهرای نجف آباد'!C4+دکترغرضی!C4+شریعتی!C4</f>
        <v>0</v>
      </c>
      <c r="D4" s="44">
        <f>'فاطمه زهرای نجف آباد'!D4+دکترغرضی!D4+شریعتی!D4</f>
        <v>0</v>
      </c>
      <c r="E4" s="44">
        <f>'فاطمه زهرای نجف آباد'!E4+دکترغرضی!E4+شریعتی!E4</f>
        <v>0</v>
      </c>
      <c r="F4" s="44">
        <f>'فاطمه زهرای نجف آباد'!F4+دکترغرضی!F4+شریعتی!F4</f>
        <v>0</v>
      </c>
      <c r="G4" s="186">
        <f>(D4+C4)/2</f>
        <v>0</v>
      </c>
      <c r="H4" s="101">
        <f>(F4+E4)/2</f>
        <v>0</v>
      </c>
      <c r="I4" s="59">
        <f>(H4+G4)/2</f>
        <v>0</v>
      </c>
      <c r="J4" s="142" t="s">
        <v>3</v>
      </c>
      <c r="K4" s="210" t="e">
        <f>D5/D4</f>
        <v>#DIV/0!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4"/>
      <c r="P4" s="95"/>
      <c r="Q4" s="95"/>
    </row>
    <row r="5" spans="1:18" ht="24" customHeight="1">
      <c r="A5" s="7">
        <v>2</v>
      </c>
      <c r="B5" s="77" t="s">
        <v>4</v>
      </c>
      <c r="C5" s="44">
        <f>'فاطمه زهرای نجف آباد'!C5+دکترغرضی!C5+شریعتی!C5</f>
        <v>0</v>
      </c>
      <c r="D5" s="44">
        <f>'فاطمه زهرای نجف آباد'!D5+دکترغرضی!D5+شریعتی!D5</f>
        <v>0</v>
      </c>
      <c r="E5" s="44">
        <f>'فاطمه زهرای نجف آباد'!E5+دکترغرضی!E5+شریعتی!E5</f>
        <v>0</v>
      </c>
      <c r="F5" s="44">
        <f>'فاطمه زهرای نجف آباد'!F5+دکترغرضی!F5+شریعتی!F5</f>
        <v>0</v>
      </c>
      <c r="G5" s="186">
        <f t="shared" ref="G5:G8" si="0">(D5+C5)/2</f>
        <v>0</v>
      </c>
      <c r="H5" s="102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44">
        <f>'فاطمه زهرای نجف آباد'!C6+دکترغرضی!C6+شریعتی!C6</f>
        <v>0</v>
      </c>
      <c r="D6" s="44">
        <f>'فاطمه زهرای نجف آباد'!D6+دکترغرضی!D6+شریعتی!D6</f>
        <v>0</v>
      </c>
      <c r="E6" s="44">
        <f>'فاطمه زهرای نجف آباد'!E6+دکترغرضی!E6+شریعتی!E6</f>
        <v>0</v>
      </c>
      <c r="F6" s="44">
        <f>'فاطمه زهرای نجف آباد'!F6+دکترغرضی!F6+شریعتی!F6</f>
        <v>0</v>
      </c>
      <c r="G6" s="186">
        <f t="shared" si="0"/>
        <v>0</v>
      </c>
      <c r="H6" s="102">
        <f>(F6+E6)/2</f>
        <v>0</v>
      </c>
      <c r="I6" s="59">
        <f t="shared" si="1"/>
        <v>0</v>
      </c>
      <c r="J6" s="142" t="s">
        <v>5</v>
      </c>
      <c r="K6" s="210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44">
        <f>'فاطمه زهرای نجف آباد'!C7+دکترغرضی!C7+شریعتی!C7</f>
        <v>0</v>
      </c>
      <c r="D7" s="44">
        <f>'فاطمه زهرای نجف آباد'!D7+دکترغرضی!D7+شریعتی!D7</f>
        <v>0</v>
      </c>
      <c r="E7" s="44">
        <f>'فاطمه زهرای نجف آباد'!E7+دکترغرضی!E7+شریعتی!E7</f>
        <v>0</v>
      </c>
      <c r="F7" s="44">
        <f>'فاطمه زهرای نجف آباد'!F7+دکترغرضی!F7+شریعتی!F7</f>
        <v>0</v>
      </c>
      <c r="G7" s="186">
        <f t="shared" si="0"/>
        <v>0</v>
      </c>
      <c r="H7" s="102">
        <f t="shared" ref="H7:H8" si="2">(F7+E7)/2</f>
        <v>0</v>
      </c>
      <c r="I7" s="59">
        <f t="shared" si="1"/>
        <v>0</v>
      </c>
      <c r="J7" s="145" t="s">
        <v>6</v>
      </c>
      <c r="K7" s="209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0"/>
      <c r="P7" s="95"/>
      <c r="Q7" s="95"/>
    </row>
    <row r="8" spans="1:18" ht="101.25">
      <c r="A8" s="6">
        <v>5</v>
      </c>
      <c r="B8" s="77" t="s">
        <v>54</v>
      </c>
      <c r="C8" s="44">
        <f>'فاطمه زهرای نجف آباد'!C8+دکترغرضی!C8+شریعتی!C8</f>
        <v>0</v>
      </c>
      <c r="D8" s="44">
        <f>'فاطمه زهرای نجف آباد'!D8+دکترغرضی!D8+شریعتی!D8</f>
        <v>0</v>
      </c>
      <c r="E8" s="44">
        <f>'فاطمه زهرای نجف آباد'!E8+دکترغرضی!E8+شریعتی!E8</f>
        <v>0</v>
      </c>
      <c r="F8" s="44">
        <f>'فاطمه زهرای نجف آباد'!F8+دکترغرضی!F8+شریعتی!F8</f>
        <v>0</v>
      </c>
      <c r="G8" s="186">
        <f t="shared" si="0"/>
        <v>0</v>
      </c>
      <c r="H8" s="102">
        <f t="shared" si="2"/>
        <v>0</v>
      </c>
      <c r="I8" s="59">
        <f t="shared" si="1"/>
        <v>0</v>
      </c>
      <c r="J8" s="145" t="s">
        <v>7</v>
      </c>
      <c r="K8" s="209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0"/>
      <c r="P8" s="95"/>
      <c r="Q8" s="95"/>
    </row>
    <row r="9" spans="1:18" ht="81">
      <c r="A9" s="7">
        <v>6</v>
      </c>
      <c r="B9" s="77" t="s">
        <v>8</v>
      </c>
      <c r="C9" s="44">
        <f>'فاطمه زهرای نجف آباد'!C9+دکترغرضی!C9+شریعتی!C9</f>
        <v>0</v>
      </c>
      <c r="D9" s="44">
        <f>'فاطمه زهرای نجف آباد'!D9+دکترغرضی!D9+شریعتی!D9</f>
        <v>0</v>
      </c>
      <c r="E9" s="44">
        <f>'فاطمه زهرای نجف آباد'!E9+دکترغرضی!E9+شریعتی!E9</f>
        <v>0</v>
      </c>
      <c r="F9" s="44">
        <f>'فاطمه زهرای نجف آباد'!F9+دکترغرضی!F9+شریعتی!F9</f>
        <v>0</v>
      </c>
      <c r="G9" s="186">
        <f>(D9+C9)</f>
        <v>0</v>
      </c>
      <c r="H9" s="102">
        <f>(F9+E9)</f>
        <v>0</v>
      </c>
      <c r="I9" s="59">
        <f>(H9+G9)</f>
        <v>0</v>
      </c>
      <c r="J9" s="145" t="s">
        <v>9</v>
      </c>
      <c r="K9" s="209"/>
      <c r="L9" s="90" t="e">
        <f>G9/G10*100</f>
        <v>#DIV/0!</v>
      </c>
      <c r="M9" s="90" t="e">
        <f>H9/H10*100</f>
        <v>#DIV/0!</v>
      </c>
      <c r="N9" s="90" t="e">
        <f>I9/I10*100</f>
        <v>#DIV/0!</v>
      </c>
      <c r="O9" s="90"/>
      <c r="P9" s="95"/>
      <c r="Q9" s="95"/>
    </row>
    <row r="10" spans="1:18" ht="40.5">
      <c r="A10" s="6">
        <v>7</v>
      </c>
      <c r="B10" s="77" t="s">
        <v>10</v>
      </c>
      <c r="C10" s="44">
        <f>'فاطمه زهرای نجف آباد'!C10+دکترغرضی!C10+شریعتی!C10</f>
        <v>0</v>
      </c>
      <c r="D10" s="44">
        <f>'فاطمه زهرای نجف آباد'!D10+دکترغرضی!D10+شریعتی!D10</f>
        <v>0</v>
      </c>
      <c r="E10" s="44">
        <f>'فاطمه زهرای نجف آباد'!E10+دکترغرضی!E10+شریعتی!E10</f>
        <v>0</v>
      </c>
      <c r="F10" s="44">
        <f>'فاطمه زهرای نجف آباد'!F10+دکترغرضی!F10+شریعتی!F10</f>
        <v>0</v>
      </c>
      <c r="G10" s="186">
        <f>(D10+C10)</f>
        <v>0</v>
      </c>
      <c r="H10" s="102">
        <f>(F10+E10)</f>
        <v>0</v>
      </c>
      <c r="I10" s="59">
        <f>(H10+G10)</f>
        <v>0</v>
      </c>
      <c r="J10" s="142"/>
      <c r="K10" s="170"/>
      <c r="L10" s="170"/>
      <c r="M10" s="170"/>
      <c r="N10" s="170"/>
      <c r="O10" s="170"/>
      <c r="P10" s="95"/>
      <c r="Q10" s="95"/>
    </row>
    <row r="11" spans="1:18" ht="81">
      <c r="A11" s="7">
        <v>8</v>
      </c>
      <c r="B11" s="77" t="s">
        <v>11</v>
      </c>
      <c r="C11" s="44">
        <f>'فاطمه زهرای نجف آباد'!C11+دکترغرضی!C11+شریعتی!C11</f>
        <v>0</v>
      </c>
      <c r="D11" s="44">
        <f>'فاطمه زهرای نجف آباد'!D11+دکترغرضی!D11+شریعتی!D11</f>
        <v>0</v>
      </c>
      <c r="E11" s="44">
        <f>'فاطمه زهرای نجف آباد'!E11+دکترغرضی!E11+شریعتی!E11</f>
        <v>0</v>
      </c>
      <c r="F11" s="44">
        <f>'فاطمه زهرای نجف آباد'!F11+دکترغرضی!F11+شریعتی!F11</f>
        <v>0</v>
      </c>
      <c r="G11" s="186">
        <f>(D11+C11)</f>
        <v>0</v>
      </c>
      <c r="H11" s="102">
        <f>(F11+E11)</f>
        <v>0</v>
      </c>
      <c r="I11" s="59">
        <f>(H11+G11)</f>
        <v>0</v>
      </c>
      <c r="J11" s="145" t="s">
        <v>12</v>
      </c>
      <c r="K11" s="209"/>
      <c r="L11" s="90" t="e">
        <f>G11/G12*100</f>
        <v>#DIV/0!</v>
      </c>
      <c r="M11" s="90" t="e">
        <f>H11/H12*100</f>
        <v>#DIV/0!</v>
      </c>
      <c r="N11" s="90" t="e">
        <f>I11/I12*100</f>
        <v>#DIV/0!</v>
      </c>
      <c r="O11" s="90"/>
      <c r="P11" s="95"/>
      <c r="Q11" s="95"/>
    </row>
    <row r="12" spans="1:18" ht="43.5" customHeight="1">
      <c r="A12" s="6">
        <v>9</v>
      </c>
      <c r="B12" s="77" t="s">
        <v>13</v>
      </c>
      <c r="C12" s="44">
        <f>'فاطمه زهرای نجف آباد'!C12+دکترغرضی!C12+شریعتی!C12</f>
        <v>0</v>
      </c>
      <c r="D12" s="44">
        <f>'فاطمه زهرای نجف آباد'!D12+دکترغرضی!D12+شریعتی!D12</f>
        <v>0</v>
      </c>
      <c r="E12" s="44">
        <f>'فاطمه زهرای نجف آباد'!E12+دکترغرضی!E12+شریعتی!E12</f>
        <v>0</v>
      </c>
      <c r="F12" s="44">
        <f>'فاطمه زهرای نجف آباد'!F12+دکترغرضی!F12+شریعتی!F12</f>
        <v>0</v>
      </c>
      <c r="G12" s="186">
        <f>(D12+C12)/2</f>
        <v>0</v>
      </c>
      <c r="H12" s="102">
        <f>(F12+E12)/2</f>
        <v>0</v>
      </c>
      <c r="I12" s="59">
        <f t="shared" si="1"/>
        <v>0</v>
      </c>
      <c r="J12" s="142"/>
      <c r="K12" s="329"/>
      <c r="L12" s="329"/>
      <c r="M12" s="329"/>
      <c r="N12" s="329"/>
      <c r="O12" s="329"/>
      <c r="P12" s="95"/>
      <c r="Q12" s="95"/>
    </row>
    <row r="13" spans="1:18" ht="60.75">
      <c r="A13" s="7">
        <v>10</v>
      </c>
      <c r="B13" s="77" t="s">
        <v>14</v>
      </c>
      <c r="C13" s="44">
        <f>'فاطمه زهرای نجف آباد'!C13+دکترغرضی!C13+شریعتی!C13</f>
        <v>0</v>
      </c>
      <c r="D13" s="44">
        <f>'فاطمه زهرای نجف آباد'!D13+دکترغرضی!D13+شریعتی!D13</f>
        <v>0</v>
      </c>
      <c r="E13" s="44">
        <f>'فاطمه زهرای نجف آباد'!E13+دکترغرضی!E13+شریعتی!E13</f>
        <v>0</v>
      </c>
      <c r="F13" s="44">
        <f>'فاطمه زهرای نجف آباد'!F13+دکترغرضی!F13+شریعتی!F13</f>
        <v>0</v>
      </c>
      <c r="G13" s="186">
        <f t="shared" ref="G13:G16" si="3">(D13+C13)</f>
        <v>0</v>
      </c>
      <c r="H13" s="102">
        <f>(F13+E13)</f>
        <v>0</v>
      </c>
      <c r="I13" s="59">
        <f t="shared" si="1"/>
        <v>0</v>
      </c>
      <c r="J13" s="145" t="s">
        <v>15</v>
      </c>
      <c r="K13" s="209"/>
      <c r="L13" s="90" t="e">
        <f>G13/G14*100</f>
        <v>#DIV/0!</v>
      </c>
      <c r="M13" s="90" t="e">
        <f>H13/H14*100</f>
        <v>#DIV/0!</v>
      </c>
      <c r="N13" s="90" t="e">
        <f>I13/I14*100</f>
        <v>#DIV/0!</v>
      </c>
      <c r="O13" s="90"/>
      <c r="P13" s="95"/>
      <c r="Q13" s="95"/>
    </row>
    <row r="14" spans="1:18" ht="60.75">
      <c r="A14" s="6">
        <v>11</v>
      </c>
      <c r="B14" s="77" t="s">
        <v>16</v>
      </c>
      <c r="C14" s="44">
        <f>'فاطمه زهرای نجف آباد'!C14+دکترغرضی!C14+شریعتی!C14</f>
        <v>0</v>
      </c>
      <c r="D14" s="44">
        <f>'فاطمه زهرای نجف آباد'!D14+دکترغرضی!D14+شریعتی!D14</f>
        <v>0</v>
      </c>
      <c r="E14" s="44">
        <f>'فاطمه زهرای نجف آباد'!E14+دکترغرضی!E14+شریعتی!E14</f>
        <v>0</v>
      </c>
      <c r="F14" s="44">
        <f>'فاطمه زهرای نجف آباد'!F14+دکترغرضی!F14+شریعتی!F14</f>
        <v>0</v>
      </c>
      <c r="G14" s="186">
        <f t="shared" si="3"/>
        <v>0</v>
      </c>
      <c r="H14" s="102">
        <f>(F14+E14)</f>
        <v>0</v>
      </c>
      <c r="I14" s="59">
        <f>(H14+G14)</f>
        <v>0</v>
      </c>
      <c r="J14" s="142"/>
      <c r="K14" s="170"/>
      <c r="L14" s="170"/>
      <c r="M14" s="170"/>
      <c r="N14" s="170"/>
      <c r="O14" s="170"/>
      <c r="P14" s="95"/>
      <c r="Q14" s="95"/>
    </row>
    <row r="15" spans="1:18" ht="71.25" customHeight="1">
      <c r="A15" s="7">
        <v>12</v>
      </c>
      <c r="B15" s="77" t="s">
        <v>17</v>
      </c>
      <c r="C15" s="44">
        <f>'فاطمه زهرای نجف آباد'!C15+دکترغرضی!C15+شریعتی!C15</f>
        <v>0</v>
      </c>
      <c r="D15" s="44">
        <f>'فاطمه زهرای نجف آباد'!D15+دکترغرضی!D15+شریعتی!D15</f>
        <v>0</v>
      </c>
      <c r="E15" s="44">
        <f>'فاطمه زهرای نجف آباد'!E15+دکترغرضی!E15+شریعتی!E15</f>
        <v>0</v>
      </c>
      <c r="F15" s="44">
        <f>'فاطمه زهرای نجف آباد'!F15+دکترغرضی!F15+شریعتی!F15</f>
        <v>0</v>
      </c>
      <c r="G15" s="186">
        <f t="shared" si="3"/>
        <v>0</v>
      </c>
      <c r="H15" s="102">
        <f t="shared" ref="H15:H16" si="4">(F15+E15)</f>
        <v>0</v>
      </c>
      <c r="I15" s="59">
        <f>(H15+G15)</f>
        <v>0</v>
      </c>
      <c r="J15" s="145" t="s">
        <v>18</v>
      </c>
      <c r="K15" s="209"/>
      <c r="L15" s="90" t="e">
        <f>G15/G16*100</f>
        <v>#DIV/0!</v>
      </c>
      <c r="M15" s="90" t="e">
        <f>H15/H16*100</f>
        <v>#DIV/0!</v>
      </c>
      <c r="N15" s="90" t="e">
        <f>I15/I16*100</f>
        <v>#DIV/0!</v>
      </c>
      <c r="O15" s="90"/>
      <c r="P15" s="95"/>
      <c r="Q15" s="95"/>
    </row>
    <row r="16" spans="1:18" ht="40.5">
      <c r="A16" s="6">
        <v>13</v>
      </c>
      <c r="B16" s="77" t="s">
        <v>19</v>
      </c>
      <c r="C16" s="44">
        <f>'فاطمه زهرای نجف آباد'!C16+دکترغرضی!C16+شریعتی!C16</f>
        <v>0</v>
      </c>
      <c r="D16" s="44">
        <f>'فاطمه زهرای نجف آباد'!D16+دکترغرضی!D16+شریعتی!D16</f>
        <v>0</v>
      </c>
      <c r="E16" s="44">
        <f>'فاطمه زهرای نجف آباد'!E16+دکترغرضی!E16+شریعتی!E16</f>
        <v>0</v>
      </c>
      <c r="F16" s="44">
        <f>'فاطمه زهرای نجف آباد'!F16+دکترغرضی!F16+شریعتی!F16</f>
        <v>0</v>
      </c>
      <c r="G16" s="186">
        <f t="shared" si="3"/>
        <v>0</v>
      </c>
      <c r="H16" s="102">
        <f t="shared" si="4"/>
        <v>0</v>
      </c>
      <c r="I16" s="59">
        <f>(H16+G16)</f>
        <v>0</v>
      </c>
      <c r="J16" s="142"/>
      <c r="K16" s="172"/>
      <c r="L16" s="172"/>
      <c r="M16" s="172"/>
      <c r="N16" s="172"/>
      <c r="O16" s="172"/>
      <c r="P16" s="95"/>
      <c r="Q16" s="95"/>
    </row>
    <row r="17" spans="1:17" ht="101.25">
      <c r="A17" s="7">
        <v>14</v>
      </c>
      <c r="B17" s="77" t="s">
        <v>20</v>
      </c>
      <c r="C17" s="44">
        <f>'فاطمه زهرای نجف آباد'!C17+دکترغرضی!C17+شریعتی!C17</f>
        <v>0</v>
      </c>
      <c r="D17" s="44">
        <f>'فاطمه زهرای نجف آباد'!D17+دکترغرضی!D17+شریعتی!D17</f>
        <v>0</v>
      </c>
      <c r="E17" s="44">
        <f>'فاطمه زهرای نجف آباد'!E17+دکترغرضی!E17+شریعتی!E17</f>
        <v>0</v>
      </c>
      <c r="F17" s="44">
        <f>'فاطمه زهرای نجف آباد'!F17+دکترغرضی!F17+شریعتی!F17</f>
        <v>0</v>
      </c>
      <c r="G17" s="186">
        <f>(D17+C17)/2</f>
        <v>0</v>
      </c>
      <c r="H17" s="102">
        <f>(F17+E17)/2</f>
        <v>0</v>
      </c>
      <c r="I17" s="59">
        <f t="shared" si="1"/>
        <v>0</v>
      </c>
      <c r="J17" s="145" t="s">
        <v>21</v>
      </c>
      <c r="K17" s="209"/>
      <c r="L17" s="90" t="e">
        <f>G17/$G$3*100</f>
        <v>#DIV/0!</v>
      </c>
      <c r="M17" s="90" t="e">
        <f>H17/$H$3*100</f>
        <v>#DIV/0!</v>
      </c>
      <c r="N17" s="90" t="e">
        <f>I17/$I$3*100</f>
        <v>#DIV/0!</v>
      </c>
      <c r="O17" s="90"/>
      <c r="P17" s="95"/>
      <c r="Q17" s="95"/>
    </row>
    <row r="18" spans="1:17" ht="101.25">
      <c r="A18" s="6">
        <v>15</v>
      </c>
      <c r="B18" s="77" t="s">
        <v>22</v>
      </c>
      <c r="C18" s="44">
        <f>'فاطمه زهرای نجف آباد'!C18+دکترغرضی!C18+شریعتی!C18</f>
        <v>0</v>
      </c>
      <c r="D18" s="44">
        <f>'فاطمه زهرای نجف آباد'!D18+دکترغرضی!D18+شریعتی!D18</f>
        <v>0</v>
      </c>
      <c r="E18" s="44">
        <f>'فاطمه زهرای نجف آباد'!E18+دکترغرضی!E18+شریعتی!E18</f>
        <v>0</v>
      </c>
      <c r="F18" s="44">
        <f>'فاطمه زهرای نجف آباد'!F18+دکترغرضی!F18+شریعتی!F18</f>
        <v>0</v>
      </c>
      <c r="G18" s="186">
        <f t="shared" ref="G18:G26" si="5">(D18+C18)/2</f>
        <v>0</v>
      </c>
      <c r="H18" s="102">
        <f t="shared" ref="H18:H26" si="6">(F18+E18)/2</f>
        <v>0</v>
      </c>
      <c r="I18" s="59">
        <f t="shared" si="1"/>
        <v>0</v>
      </c>
      <c r="J18" s="145" t="s">
        <v>23</v>
      </c>
      <c r="K18" s="209"/>
      <c r="L18" s="90" t="e">
        <f>G18/$G$3*100</f>
        <v>#DIV/0!</v>
      </c>
      <c r="M18" s="90" t="e">
        <f>H18/$H$3*100</f>
        <v>#DIV/0!</v>
      </c>
      <c r="N18" s="90" t="e">
        <f>I18/$I$3*100</f>
        <v>#DIV/0!</v>
      </c>
      <c r="O18" s="90"/>
      <c r="P18" s="95"/>
      <c r="Q18" s="95"/>
    </row>
    <row r="19" spans="1:17" ht="81">
      <c r="A19" s="7">
        <v>16</v>
      </c>
      <c r="B19" s="77" t="s">
        <v>55</v>
      </c>
      <c r="C19" s="44">
        <f>'فاطمه زهرای نجف آباد'!C19+دکترغرضی!C19+شریعتی!C19</f>
        <v>0</v>
      </c>
      <c r="D19" s="44">
        <f>'فاطمه زهرای نجف آباد'!D19+دکترغرضی!D19+شریعتی!D19</f>
        <v>0</v>
      </c>
      <c r="E19" s="44">
        <f>'فاطمه زهرای نجف آباد'!E19+دکترغرضی!E19+شریعتی!E19</f>
        <v>0</v>
      </c>
      <c r="F19" s="44">
        <f>'فاطمه زهرای نجف آباد'!F19+دکترغرضی!F19+شریعتی!F19</f>
        <v>0</v>
      </c>
      <c r="G19" s="186">
        <f t="shared" si="5"/>
        <v>0</v>
      </c>
      <c r="H19" s="102">
        <f t="shared" si="6"/>
        <v>0</v>
      </c>
      <c r="I19" s="59">
        <f t="shared" si="1"/>
        <v>0</v>
      </c>
      <c r="J19" s="145" t="s">
        <v>24</v>
      </c>
      <c r="K19" s="209"/>
      <c r="L19" s="90" t="e">
        <f>G19/$G$3*100</f>
        <v>#DIV/0!</v>
      </c>
      <c r="M19" s="90" t="e">
        <f>H19/$H$3*100</f>
        <v>#DIV/0!</v>
      </c>
      <c r="N19" s="90" t="e">
        <f>I19/$I$3*100</f>
        <v>#DIV/0!</v>
      </c>
      <c r="O19" s="90"/>
      <c r="P19" s="95"/>
      <c r="Q19" s="95"/>
    </row>
    <row r="20" spans="1:17" ht="101.25">
      <c r="A20" s="6">
        <v>17</v>
      </c>
      <c r="B20" s="77" t="s">
        <v>56</v>
      </c>
      <c r="C20" s="44">
        <f>'فاطمه زهرای نجف آباد'!C20+دکترغرضی!C20+شریعتی!C20</f>
        <v>0</v>
      </c>
      <c r="D20" s="44">
        <f>'فاطمه زهرای نجف آباد'!D20+دکترغرضی!D20+شریعتی!D20</f>
        <v>0</v>
      </c>
      <c r="E20" s="44">
        <f>'فاطمه زهرای نجف آباد'!E20+دکترغرضی!E20+شریعتی!E20</f>
        <v>0</v>
      </c>
      <c r="F20" s="44">
        <f>'فاطمه زهرای نجف آباد'!F20+دکترغرضی!F20+شریعتی!F20</f>
        <v>0</v>
      </c>
      <c r="G20" s="186">
        <f t="shared" si="5"/>
        <v>0</v>
      </c>
      <c r="H20" s="102">
        <f t="shared" si="6"/>
        <v>0</v>
      </c>
      <c r="I20" s="59">
        <f t="shared" si="1"/>
        <v>0</v>
      </c>
      <c r="J20" s="145" t="s">
        <v>25</v>
      </c>
      <c r="K20" s="209">
        <f>D20/38*100</f>
        <v>0</v>
      </c>
      <c r="L20" s="90" t="e">
        <f>G20/$G$3*100</f>
        <v>#DIV/0!</v>
      </c>
      <c r="M20" s="90" t="e">
        <f>H20/$H$3*100</f>
        <v>#DIV/0!</v>
      </c>
      <c r="N20" s="90" t="e">
        <f>I20/$I$3*100</f>
        <v>#DIV/0!</v>
      </c>
      <c r="O20" s="90"/>
      <c r="P20" s="95"/>
      <c r="Q20" s="95"/>
    </row>
    <row r="21" spans="1:17" ht="81">
      <c r="A21" s="7">
        <v>18</v>
      </c>
      <c r="B21" s="77" t="s">
        <v>26</v>
      </c>
      <c r="C21" s="44">
        <f>'فاطمه زهرای نجف آباد'!C21+دکترغرضی!C21+شریعتی!C21</f>
        <v>0</v>
      </c>
      <c r="D21" s="44">
        <f>'فاطمه زهرای نجف آباد'!D21+دکترغرضی!D21+شریعتی!D21</f>
        <v>0</v>
      </c>
      <c r="E21" s="44">
        <f>'فاطمه زهرای نجف آباد'!E21+دکترغرضی!E21+شریعتی!E21</f>
        <v>0</v>
      </c>
      <c r="F21" s="44">
        <f>'فاطمه زهرای نجف آباد'!F21+دکترغرضی!F21+شریعتی!F21</f>
        <v>0</v>
      </c>
      <c r="G21" s="186">
        <f t="shared" si="5"/>
        <v>0</v>
      </c>
      <c r="H21" s="102">
        <f t="shared" si="6"/>
        <v>0</v>
      </c>
      <c r="I21" s="59">
        <f t="shared" si="1"/>
        <v>0</v>
      </c>
      <c r="J21" s="145" t="s">
        <v>27</v>
      </c>
      <c r="K21" s="209"/>
      <c r="L21" s="90" t="e">
        <f>G21/G22*100</f>
        <v>#DIV/0!</v>
      </c>
      <c r="M21" s="90" t="e">
        <f>H21/H22*100</f>
        <v>#DIV/0!</v>
      </c>
      <c r="N21" s="90" t="e">
        <f>I21/I22*100</f>
        <v>#DIV/0!</v>
      </c>
      <c r="O21" s="90"/>
      <c r="P21" s="95"/>
      <c r="Q21" s="95"/>
    </row>
    <row r="22" spans="1:17" ht="38.25" customHeight="1">
      <c r="A22" s="6">
        <v>19</v>
      </c>
      <c r="B22" s="77" t="s">
        <v>28</v>
      </c>
      <c r="C22" s="44">
        <f>'فاطمه زهرای نجف آباد'!C22+دکترغرضی!C22+شریعتی!C22</f>
        <v>0</v>
      </c>
      <c r="D22" s="44">
        <f>'فاطمه زهرای نجف آباد'!D22+دکترغرضی!D22+شریعتی!D22</f>
        <v>0</v>
      </c>
      <c r="E22" s="44">
        <f>'فاطمه زهرای نجف آباد'!E22+دکترغرضی!E22+شریعتی!E22</f>
        <v>0</v>
      </c>
      <c r="F22" s="44">
        <f>'فاطمه زهرای نجف آباد'!F22+دکترغرضی!F22+شریعتی!F22</f>
        <v>0</v>
      </c>
      <c r="G22" s="186">
        <f t="shared" si="5"/>
        <v>0</v>
      </c>
      <c r="H22" s="102">
        <f t="shared" si="6"/>
        <v>0</v>
      </c>
      <c r="I22" s="59">
        <f t="shared" si="1"/>
        <v>0</v>
      </c>
      <c r="J22" s="142"/>
      <c r="K22" s="170"/>
      <c r="L22" s="170"/>
      <c r="M22" s="170"/>
      <c r="N22" s="170"/>
      <c r="O22" s="170"/>
      <c r="P22" s="95"/>
      <c r="Q22" s="95"/>
    </row>
    <row r="23" spans="1:17" ht="81">
      <c r="A23" s="7">
        <v>20</v>
      </c>
      <c r="B23" s="77" t="s">
        <v>29</v>
      </c>
      <c r="C23" s="44">
        <f>'فاطمه زهرای نجف آباد'!C23+دکترغرضی!C23+شریعتی!C23</f>
        <v>0</v>
      </c>
      <c r="D23" s="44">
        <f>'فاطمه زهرای نجف آباد'!D23+دکترغرضی!D23+شریعتی!D23</f>
        <v>0</v>
      </c>
      <c r="E23" s="44">
        <f>'فاطمه زهرای نجف آباد'!E23+دکترغرضی!E23+شریعتی!E23</f>
        <v>0</v>
      </c>
      <c r="F23" s="44">
        <f>'فاطمه زهرای نجف آباد'!F23+دکترغرضی!F23+شریعتی!F23</f>
        <v>0</v>
      </c>
      <c r="G23" s="186">
        <f t="shared" si="5"/>
        <v>0</v>
      </c>
      <c r="H23" s="102">
        <f t="shared" si="6"/>
        <v>0</v>
      </c>
      <c r="I23" s="59">
        <f t="shared" si="1"/>
        <v>0</v>
      </c>
      <c r="J23" s="145" t="s">
        <v>30</v>
      </c>
      <c r="K23" s="210"/>
      <c r="L23" s="84" t="e">
        <f>((G23+G24+G25)/3)/$G$3</f>
        <v>#DIV/0!</v>
      </c>
      <c r="M23" s="84" t="e">
        <f>((H23+H24+H25)/3)/$H$3</f>
        <v>#DIV/0!</v>
      </c>
      <c r="N23" s="84" t="e">
        <f>((I23+I24+I25)/3)/$I$3</f>
        <v>#DIV/0!</v>
      </c>
      <c r="O23" s="91"/>
      <c r="P23" s="95"/>
      <c r="Q23" s="95"/>
    </row>
    <row r="24" spans="1:17" ht="16.5" customHeight="1">
      <c r="A24" s="6">
        <v>21</v>
      </c>
      <c r="B24" s="77" t="s">
        <v>31</v>
      </c>
      <c r="C24" s="44">
        <f>'فاطمه زهرای نجف آباد'!C24+دکترغرضی!C24+شریعتی!C24</f>
        <v>0</v>
      </c>
      <c r="D24" s="44">
        <f>'فاطمه زهرای نجف آباد'!D24+دکترغرضی!D24+شریعتی!D24</f>
        <v>0</v>
      </c>
      <c r="E24" s="44">
        <f>'فاطمه زهرای نجف آباد'!E24+دکترغرضی!E24+شریعتی!E24</f>
        <v>0</v>
      </c>
      <c r="F24" s="44">
        <f>'فاطمه زهرای نجف آباد'!F24+دکترغرضی!F24+شریعتی!F24</f>
        <v>0</v>
      </c>
      <c r="G24" s="186">
        <f t="shared" si="5"/>
        <v>0</v>
      </c>
      <c r="H24" s="102">
        <f t="shared" si="6"/>
        <v>0</v>
      </c>
      <c r="I24" s="59">
        <f t="shared" si="1"/>
        <v>0</v>
      </c>
      <c r="J24" s="145" t="s">
        <v>30</v>
      </c>
      <c r="K24" s="210"/>
      <c r="L24" s="90"/>
      <c r="M24" s="90"/>
      <c r="N24" s="91"/>
      <c r="O24" s="91"/>
      <c r="P24" s="95"/>
      <c r="Q24" s="95"/>
    </row>
    <row r="25" spans="1:17" ht="81">
      <c r="A25" s="7">
        <v>22</v>
      </c>
      <c r="B25" s="77" t="s">
        <v>32</v>
      </c>
      <c r="C25" s="44">
        <f>'فاطمه زهرای نجف آباد'!C25+دکترغرضی!C25+شریعتی!C25</f>
        <v>0</v>
      </c>
      <c r="D25" s="44">
        <f>'فاطمه زهرای نجف آباد'!D25+دکترغرضی!D25+شریعتی!D25</f>
        <v>0</v>
      </c>
      <c r="E25" s="44">
        <f>'فاطمه زهرای نجف آباد'!E25+دکترغرضی!E25+شریعتی!E25</f>
        <v>0</v>
      </c>
      <c r="F25" s="44">
        <f>'فاطمه زهرای نجف آباد'!F25+دکترغرضی!F25+شریعتی!F25</f>
        <v>0</v>
      </c>
      <c r="G25" s="186">
        <f t="shared" si="5"/>
        <v>0</v>
      </c>
      <c r="H25" s="102">
        <f t="shared" si="6"/>
        <v>0</v>
      </c>
      <c r="I25" s="59">
        <f t="shared" si="1"/>
        <v>0</v>
      </c>
      <c r="J25" s="145" t="s">
        <v>30</v>
      </c>
      <c r="K25" s="210"/>
      <c r="L25" s="84"/>
      <c r="M25" s="91"/>
      <c r="N25" s="91"/>
      <c r="O25" s="91"/>
      <c r="P25" s="95"/>
      <c r="Q25" s="95"/>
    </row>
    <row r="26" spans="1:17" ht="40.5">
      <c r="A26" s="6">
        <v>23</v>
      </c>
      <c r="B26" s="77" t="s">
        <v>33</v>
      </c>
      <c r="C26" s="44">
        <f>'فاطمه زهرای نجف آباد'!C26+دکترغرضی!C26+شریعتی!C26</f>
        <v>0</v>
      </c>
      <c r="D26" s="44">
        <f>'فاطمه زهرای نجف آباد'!D26+دکترغرضی!D26+شریعتی!D26</f>
        <v>0</v>
      </c>
      <c r="E26" s="44">
        <f>'فاطمه زهرای نجف آباد'!E26+دکترغرضی!E26+شریعتی!E26</f>
        <v>0</v>
      </c>
      <c r="F26" s="44">
        <f>D26</f>
        <v>0</v>
      </c>
      <c r="G26" s="186">
        <f t="shared" si="5"/>
        <v>0</v>
      </c>
      <c r="H26" s="102">
        <f t="shared" si="6"/>
        <v>0</v>
      </c>
      <c r="I26" s="59">
        <f t="shared" si="1"/>
        <v>0</v>
      </c>
      <c r="J26" s="145" t="s">
        <v>35</v>
      </c>
      <c r="K26" s="210">
        <v>42.352941176470594</v>
      </c>
      <c r="L26" s="84"/>
      <c r="M26" s="91"/>
      <c r="N26" s="91"/>
      <c r="O26" s="91"/>
      <c r="P26" s="95"/>
      <c r="Q26" s="95"/>
    </row>
    <row r="27" spans="1:17" ht="77.25" customHeight="1">
      <c r="A27" s="7">
        <v>24</v>
      </c>
      <c r="B27" s="77" t="s">
        <v>36</v>
      </c>
      <c r="C27" s="44">
        <f>'فاطمه زهرای نجف آباد'!C27+دکترغرضی!C27+شریعتی!C27</f>
        <v>0</v>
      </c>
      <c r="D27" s="44">
        <f>'فاطمه زهرای نجف آباد'!D27+دکترغرضی!D27+شریعتی!D27</f>
        <v>0</v>
      </c>
      <c r="E27" s="44">
        <f>'فاطمه زهرای نجف آباد'!E27+دکترغرضی!E27+شریعتی!E27</f>
        <v>0</v>
      </c>
      <c r="F27" s="44">
        <f>'فاطمه زهرای نجف آباد'!F27+دکترغرضی!F27+شریعتی!F27</f>
        <v>0</v>
      </c>
      <c r="G27" s="186">
        <f>(D27+C27)</f>
        <v>0</v>
      </c>
      <c r="H27" s="102">
        <f>(F27+E27)</f>
        <v>0</v>
      </c>
      <c r="I27" s="59">
        <f t="shared" ref="I27:I34" si="7">(H27+G27)</f>
        <v>0</v>
      </c>
      <c r="J27" s="145" t="s">
        <v>37</v>
      </c>
      <c r="K27" s="209"/>
      <c r="L27" s="90" t="e">
        <f>G27/G28*100</f>
        <v>#DIV/0!</v>
      </c>
      <c r="M27" s="90" t="e">
        <f>H27/H28*100</f>
        <v>#DIV/0!</v>
      </c>
      <c r="N27" s="90" t="e">
        <f>I27/I28*100</f>
        <v>#DIV/0!</v>
      </c>
      <c r="O27" s="90"/>
      <c r="P27" s="95"/>
      <c r="Q27" s="95"/>
    </row>
    <row r="28" spans="1:17" ht="49.5" customHeight="1">
      <c r="A28" s="6">
        <v>25</v>
      </c>
      <c r="B28" s="77" t="s">
        <v>38</v>
      </c>
      <c r="C28" s="44">
        <f>'فاطمه زهرای نجف آباد'!C28+دکترغرضی!C28+شریعتی!C28</f>
        <v>0</v>
      </c>
      <c r="D28" s="44">
        <f>'فاطمه زهرای نجف آباد'!D28+دکترغرضی!D28+شریعتی!D28</f>
        <v>0</v>
      </c>
      <c r="E28" s="44">
        <f>'فاطمه زهرای نجف آباد'!E28+دکترغرضی!E28+شریعتی!E28</f>
        <v>0</v>
      </c>
      <c r="F28" s="44">
        <f>'فاطمه زهرای نجف آباد'!F28+دکترغرضی!F28+شریعتی!F28</f>
        <v>0</v>
      </c>
      <c r="G28" s="186">
        <f>(D28+C28)</f>
        <v>0</v>
      </c>
      <c r="H28" s="102">
        <f>(F28+E28)</f>
        <v>0</v>
      </c>
      <c r="I28" s="59">
        <f t="shared" si="7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44">
        <f>'فاطمه زهرای نجف آباد'!C29+دکترغرضی!C29+شریعتی!C29</f>
        <v>0</v>
      </c>
      <c r="D29" s="44">
        <f>'فاطمه زهرای نجف آباد'!D29+دکترغرضی!D29+شریعتی!D29</f>
        <v>0</v>
      </c>
      <c r="E29" s="44">
        <f>'فاطمه زهرای نجف آباد'!E29+دکترغرضی!E29+شریعتی!E29</f>
        <v>0</v>
      </c>
      <c r="F29" s="44">
        <f>'فاطمه زهرای نجف آباد'!F29+دکترغرضی!F29+شریعتی!F29</f>
        <v>0</v>
      </c>
      <c r="G29" s="186">
        <f t="shared" ref="G29:G34" si="8">(D29+C29)</f>
        <v>0</v>
      </c>
      <c r="H29" s="102">
        <f t="shared" ref="H29:H34" si="9">(F29+E29)</f>
        <v>0</v>
      </c>
      <c r="I29" s="59">
        <f t="shared" si="7"/>
        <v>0</v>
      </c>
      <c r="J29" s="142" t="s">
        <v>41</v>
      </c>
      <c r="K29" s="210"/>
      <c r="L29" s="87" t="e">
        <f>G29/G30*100</f>
        <v>#DIV/0!</v>
      </c>
      <c r="M29" s="87" t="e">
        <f>H29/H30*100</f>
        <v>#DIV/0!</v>
      </c>
      <c r="N29" s="87" t="e">
        <f>I29/I30*100</f>
        <v>#DIV/0!</v>
      </c>
      <c r="O29" s="94"/>
      <c r="P29" s="95"/>
      <c r="Q29" s="95"/>
    </row>
    <row r="30" spans="1:17" ht="106.5" customHeight="1">
      <c r="A30" s="6">
        <v>27</v>
      </c>
      <c r="B30" s="77" t="s">
        <v>42</v>
      </c>
      <c r="C30" s="44">
        <f>'فاطمه زهرای نجف آباد'!C30+دکترغرضی!C30+شریعتی!C30</f>
        <v>0</v>
      </c>
      <c r="D30" s="44">
        <f>'فاطمه زهرای نجف آباد'!D30+دکترغرضی!D30+شریعتی!D30</f>
        <v>0</v>
      </c>
      <c r="E30" s="44">
        <f>'فاطمه زهرای نجف آباد'!E30+دکترغرضی!E30+شریعتی!E30</f>
        <v>0</v>
      </c>
      <c r="F30" s="44">
        <f>'فاطمه زهرای نجف آباد'!F30+دکترغرضی!F30+شریعتی!F30</f>
        <v>0</v>
      </c>
      <c r="G30" s="186">
        <f t="shared" si="8"/>
        <v>0</v>
      </c>
      <c r="H30" s="102">
        <f t="shared" si="9"/>
        <v>0</v>
      </c>
      <c r="I30" s="59">
        <f t="shared" si="7"/>
        <v>0</v>
      </c>
      <c r="J30" s="142"/>
      <c r="K30" s="268"/>
      <c r="L30" s="174"/>
      <c r="M30" s="174"/>
      <c r="N30" s="174"/>
      <c r="O30" s="174"/>
      <c r="P30" s="95"/>
      <c r="Q30" s="95"/>
    </row>
    <row r="31" spans="1:17" ht="110.25" customHeight="1">
      <c r="A31" s="7">
        <v>28</v>
      </c>
      <c r="B31" s="77" t="s">
        <v>43</v>
      </c>
      <c r="C31" s="44">
        <f>'فاطمه زهرای نجف آباد'!C31+دکترغرضی!C31+شریعتی!C31</f>
        <v>0</v>
      </c>
      <c r="D31" s="44">
        <f>'فاطمه زهرای نجف آباد'!D31+دکترغرضی!D31+شریعتی!D31</f>
        <v>0</v>
      </c>
      <c r="E31" s="44">
        <f>'فاطمه زهرای نجف آباد'!E31+دکترغرضی!E31+شریعتی!E31</f>
        <v>0</v>
      </c>
      <c r="F31" s="44">
        <f>'فاطمه زهرای نجف آباد'!F31+دکترغرضی!F31+شریعتی!F31</f>
        <v>0</v>
      </c>
      <c r="G31" s="186">
        <f t="shared" si="8"/>
        <v>0</v>
      </c>
      <c r="H31" s="102">
        <f t="shared" si="9"/>
        <v>0</v>
      </c>
      <c r="I31" s="59">
        <f t="shared" si="7"/>
        <v>0</v>
      </c>
      <c r="J31" s="142" t="s">
        <v>44</v>
      </c>
      <c r="K31" s="210"/>
      <c r="L31" s="87" t="e">
        <f>G31/G32*100</f>
        <v>#DIV/0!</v>
      </c>
      <c r="M31" s="87" t="e">
        <f>H31/H32*100</f>
        <v>#DIV/0!</v>
      </c>
      <c r="N31" s="87" t="e">
        <f>I31/I32*100</f>
        <v>#DIV/0!</v>
      </c>
      <c r="O31" s="94"/>
      <c r="P31" s="95"/>
      <c r="Q31" s="95"/>
    </row>
    <row r="32" spans="1:17" ht="131.25" customHeight="1">
      <c r="A32" s="6">
        <v>29</v>
      </c>
      <c r="B32" s="77" t="s">
        <v>45</v>
      </c>
      <c r="C32" s="44">
        <f>'فاطمه زهرای نجف آباد'!C32+دکترغرضی!C32+شریعتی!C32</f>
        <v>0</v>
      </c>
      <c r="D32" s="44">
        <f>'فاطمه زهرای نجف آباد'!D32+دکترغرضی!D32+شریعتی!D32</f>
        <v>0</v>
      </c>
      <c r="E32" s="44">
        <f>'فاطمه زهرای نجف آباد'!E32+دکترغرضی!E32+شریعتی!E32</f>
        <v>0</v>
      </c>
      <c r="F32" s="44">
        <f>'فاطمه زهرای نجف آباد'!F32+دکترغرضی!F32+شریعتی!F32</f>
        <v>0</v>
      </c>
      <c r="G32" s="186">
        <f t="shared" si="8"/>
        <v>0</v>
      </c>
      <c r="H32" s="102">
        <f t="shared" si="9"/>
        <v>0</v>
      </c>
      <c r="I32" s="59">
        <f t="shared" si="7"/>
        <v>0</v>
      </c>
      <c r="J32" s="142"/>
    </row>
    <row r="33" spans="1:15" ht="107.25" customHeight="1">
      <c r="A33" s="12">
        <v>30</v>
      </c>
      <c r="B33" s="78" t="s">
        <v>46</v>
      </c>
      <c r="C33" s="44">
        <f>'فاطمه زهرای نجف آباد'!C33+دکترغرضی!C33+شریعتی!C33</f>
        <v>0</v>
      </c>
      <c r="D33" s="21" t="s">
        <v>57</v>
      </c>
      <c r="E33" s="21"/>
      <c r="F33" s="21"/>
      <c r="G33" s="186" t="e">
        <f t="shared" si="8"/>
        <v>#VALUE!</v>
      </c>
      <c r="H33" s="102">
        <f t="shared" si="9"/>
        <v>0</v>
      </c>
      <c r="I33" s="59" t="e">
        <f t="shared" si="7"/>
        <v>#VALUE!</v>
      </c>
      <c r="J33" s="142"/>
    </row>
    <row r="34" spans="1:15">
      <c r="B34" s="61" t="s">
        <v>48</v>
      </c>
      <c r="C34" s="61"/>
      <c r="D34" s="21" t="s">
        <v>57</v>
      </c>
      <c r="E34" s="21"/>
      <c r="F34" s="21"/>
      <c r="G34" s="186" t="e">
        <f t="shared" si="8"/>
        <v>#VALUE!</v>
      </c>
      <c r="H34" s="102">
        <f t="shared" si="9"/>
        <v>0</v>
      </c>
      <c r="I34" s="59" t="e">
        <f t="shared" si="7"/>
        <v>#VALUE!</v>
      </c>
      <c r="J34" s="144" t="s">
        <v>48</v>
      </c>
      <c r="K34" s="227"/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26"/>
      <c r="L48" s="80"/>
      <c r="M48" s="80"/>
      <c r="N48" s="80"/>
      <c r="O48" s="83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26"/>
      <c r="L88" s="80"/>
      <c r="M88" s="80"/>
      <c r="N88" s="80"/>
      <c r="O88" s="83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26"/>
      <c r="L127" s="80"/>
      <c r="M127" s="80"/>
      <c r="N127" s="80"/>
      <c r="O127" s="83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A1:I1"/>
    <mergeCell ref="K12:O12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73"/>
      <c r="F3" s="297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73"/>
      <c r="F4" s="297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54"/>
      <c r="E5" s="26"/>
      <c r="F5" s="228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54"/>
      <c r="E6" s="26"/>
      <c r="F6" s="228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54"/>
      <c r="E7" s="26"/>
      <c r="F7" s="228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54"/>
      <c r="E8" s="26"/>
      <c r="F8" s="228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54"/>
      <c r="E9" s="26"/>
      <c r="F9" s="228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54"/>
      <c r="E10" s="26"/>
      <c r="F10" s="228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54"/>
      <c r="E11" s="26"/>
      <c r="F11" s="228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54"/>
      <c r="E12" s="26"/>
      <c r="F12" s="228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54"/>
      <c r="E13" s="26"/>
      <c r="F13" s="228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54"/>
      <c r="E14" s="26"/>
      <c r="F14" s="228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54"/>
      <c r="E15" s="26"/>
      <c r="F15" s="228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54"/>
      <c r="E16" s="26"/>
      <c r="F16" s="228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54"/>
      <c r="E17" s="26"/>
      <c r="F17" s="228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54"/>
      <c r="E18" s="26"/>
      <c r="F18" s="228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54"/>
      <c r="E19" s="26"/>
      <c r="F19" s="228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54"/>
      <c r="E20" s="26"/>
      <c r="F20" s="228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54"/>
      <c r="E21" s="26"/>
      <c r="F21" s="228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54"/>
      <c r="E22" s="26"/>
      <c r="F22" s="228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54"/>
      <c r="E23" s="26"/>
      <c r="F23" s="228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54"/>
      <c r="E24" s="26"/>
      <c r="F24" s="228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54"/>
      <c r="E25" s="26"/>
      <c r="F25" s="228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54"/>
      <c r="E26" s="26"/>
      <c r="F26" s="228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54"/>
      <c r="E27" s="26"/>
      <c r="F27" s="228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54"/>
      <c r="E28" s="26"/>
      <c r="F28" s="228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255"/>
      <c r="E29" s="278"/>
      <c r="F29" s="279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54"/>
      <c r="E30" s="26"/>
      <c r="F30" s="228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256"/>
      <c r="E31" s="280"/>
      <c r="F31" s="279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54"/>
      <c r="E32" s="26"/>
      <c r="F32" s="228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A1:I1"/>
    <mergeCell ref="K12:O12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7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299"/>
      <c r="F3" s="299"/>
      <c r="G3" s="187">
        <f>(D3+C3)/2</f>
        <v>0</v>
      </c>
      <c r="H3" s="103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299"/>
      <c r="F4" s="299"/>
      <c r="G4" s="187">
        <f>(D4+C4)/2</f>
        <v>0</v>
      </c>
      <c r="H4" s="103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299"/>
      <c r="F5" s="300"/>
      <c r="G5" s="187">
        <f t="shared" ref="G5:G8" si="0">(D5+C5)/2</f>
        <v>0</v>
      </c>
      <c r="H5" s="104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299"/>
      <c r="F6" s="300"/>
      <c r="G6" s="187">
        <f t="shared" si="0"/>
        <v>0</v>
      </c>
      <c r="H6" s="104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299"/>
      <c r="F7" s="300"/>
      <c r="G7" s="187">
        <f t="shared" si="0"/>
        <v>0</v>
      </c>
      <c r="H7" s="104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299"/>
      <c r="F8" s="300"/>
      <c r="G8" s="187">
        <f t="shared" si="0"/>
        <v>0</v>
      </c>
      <c r="H8" s="104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299"/>
      <c r="F9" s="300"/>
      <c r="G9" s="187">
        <f>(D9+C9)</f>
        <v>0</v>
      </c>
      <c r="H9" s="104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299"/>
      <c r="F10" s="300"/>
      <c r="G10" s="187">
        <f>(D10+C10)</f>
        <v>0</v>
      </c>
      <c r="H10" s="104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299"/>
      <c r="F11" s="300"/>
      <c r="G11" s="187">
        <f>(D11+C11)</f>
        <v>0</v>
      </c>
      <c r="H11" s="104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299"/>
      <c r="F12" s="300"/>
      <c r="G12" s="187">
        <f>(D12+C12)/2</f>
        <v>0</v>
      </c>
      <c r="H12" s="104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299"/>
      <c r="F13" s="300"/>
      <c r="G13" s="187">
        <f t="shared" ref="G13:G16" si="3">(D13+C13)</f>
        <v>0</v>
      </c>
      <c r="H13" s="104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299"/>
      <c r="F14" s="300"/>
      <c r="G14" s="187">
        <f t="shared" si="3"/>
        <v>0</v>
      </c>
      <c r="H14" s="104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299"/>
      <c r="F15" s="300"/>
      <c r="G15" s="187">
        <f t="shared" si="3"/>
        <v>0</v>
      </c>
      <c r="H15" s="104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299"/>
      <c r="F16" s="300"/>
      <c r="G16" s="187">
        <f t="shared" si="3"/>
        <v>0</v>
      </c>
      <c r="H16" s="104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299"/>
      <c r="F17" s="300"/>
      <c r="G17" s="187">
        <f>(D17+C17)/2</f>
        <v>0</v>
      </c>
      <c r="H17" s="104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299"/>
      <c r="F18" s="300"/>
      <c r="G18" s="187">
        <f t="shared" ref="G18:G26" si="5">(D18+C18)/2</f>
        <v>0</v>
      </c>
      <c r="H18" s="104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299"/>
      <c r="F19" s="300"/>
      <c r="G19" s="187">
        <f t="shared" si="5"/>
        <v>0</v>
      </c>
      <c r="H19" s="104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299"/>
      <c r="F20" s="300"/>
      <c r="G20" s="187">
        <f t="shared" si="5"/>
        <v>0</v>
      </c>
      <c r="H20" s="104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299"/>
      <c r="F21" s="300"/>
      <c r="G21" s="187">
        <f t="shared" si="5"/>
        <v>0</v>
      </c>
      <c r="H21" s="104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299"/>
      <c r="F22" s="300"/>
      <c r="G22" s="187">
        <f t="shared" si="5"/>
        <v>0</v>
      </c>
      <c r="H22" s="104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299"/>
      <c r="F23" s="300"/>
      <c r="G23" s="187">
        <f t="shared" si="5"/>
        <v>0</v>
      </c>
      <c r="H23" s="104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37.5" customHeight="1">
      <c r="A24" s="6">
        <v>21</v>
      </c>
      <c r="B24" s="77" t="s">
        <v>31</v>
      </c>
      <c r="C24" s="64"/>
      <c r="D24" s="14"/>
      <c r="E24" s="299"/>
      <c r="F24" s="300"/>
      <c r="G24" s="187">
        <f t="shared" si="5"/>
        <v>0</v>
      </c>
      <c r="H24" s="104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299"/>
      <c r="F25" s="300"/>
      <c r="G25" s="187">
        <f t="shared" si="5"/>
        <v>0</v>
      </c>
      <c r="H25" s="104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299"/>
      <c r="F26" s="300"/>
      <c r="G26" s="187">
        <f t="shared" si="5"/>
        <v>0</v>
      </c>
      <c r="H26" s="104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299"/>
      <c r="F27" s="300"/>
      <c r="G27" s="187">
        <f>(D27+C27)</f>
        <v>0</v>
      </c>
      <c r="H27" s="104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299"/>
      <c r="F28" s="300"/>
      <c r="G28" s="187">
        <f>(D28+C28)</f>
        <v>0</v>
      </c>
      <c r="H28" s="104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80"/>
      <c r="D29" s="166"/>
      <c r="E29" s="315"/>
      <c r="F29" s="313"/>
      <c r="G29" s="187">
        <f t="shared" ref="G29:G34" si="10">(D29+C29)</f>
        <v>0</v>
      </c>
      <c r="H29" s="104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299"/>
      <c r="F30" s="300"/>
      <c r="G30" s="187">
        <f t="shared" si="10"/>
        <v>0</v>
      </c>
      <c r="H30" s="104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80"/>
      <c r="D31" s="166"/>
      <c r="E31" s="315"/>
      <c r="F31" s="313"/>
      <c r="G31" s="187">
        <f t="shared" si="10"/>
        <v>0</v>
      </c>
      <c r="H31" s="104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299"/>
      <c r="F32" s="300"/>
      <c r="G32" s="187">
        <f t="shared" si="10"/>
        <v>0</v>
      </c>
      <c r="H32" s="104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4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4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A1:I1"/>
    <mergeCell ref="K12:O12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31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243"/>
      <c r="D3" s="243"/>
      <c r="E3" s="243"/>
      <c r="F3" s="243"/>
      <c r="G3" s="188">
        <f>(D3+C3)/2</f>
        <v>0</v>
      </c>
      <c r="H3" s="105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243"/>
      <c r="D4" s="243"/>
      <c r="E4" s="243"/>
      <c r="F4" s="243"/>
      <c r="G4" s="188">
        <f>(D4+C4)/2</f>
        <v>0</v>
      </c>
      <c r="H4" s="105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243"/>
      <c r="D5" s="244"/>
      <c r="E5" s="244"/>
      <c r="F5" s="244"/>
      <c r="G5" s="188">
        <f t="shared" ref="G5:G8" si="0">(D5+C5)/2</f>
        <v>0</v>
      </c>
      <c r="H5" s="106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1.25">
      <c r="A6" s="6">
        <v>3</v>
      </c>
      <c r="B6" s="77" t="s">
        <v>52</v>
      </c>
      <c r="C6" s="243"/>
      <c r="D6" s="244"/>
      <c r="E6" s="244"/>
      <c r="F6" s="244"/>
      <c r="G6" s="188">
        <f t="shared" si="0"/>
        <v>0</v>
      </c>
      <c r="H6" s="106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.75">
      <c r="A7" s="7">
        <v>4</v>
      </c>
      <c r="B7" s="77" t="s">
        <v>53</v>
      </c>
      <c r="C7" s="243"/>
      <c r="D7" s="244"/>
      <c r="E7" s="244"/>
      <c r="F7" s="244"/>
      <c r="G7" s="188">
        <f t="shared" si="0"/>
        <v>0</v>
      </c>
      <c r="H7" s="106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2">
      <c r="A8" s="6">
        <v>5</v>
      </c>
      <c r="B8" s="77" t="s">
        <v>54</v>
      </c>
      <c r="C8" s="243"/>
      <c r="D8" s="244"/>
      <c r="E8" s="244"/>
      <c r="F8" s="244"/>
      <c r="G8" s="188">
        <f t="shared" si="0"/>
        <v>0</v>
      </c>
      <c r="H8" s="106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.75">
      <c r="A9" s="7">
        <v>6</v>
      </c>
      <c r="B9" s="77" t="s">
        <v>8</v>
      </c>
      <c r="C9" s="243"/>
      <c r="D9" s="243"/>
      <c r="E9" s="243"/>
      <c r="F9" s="243"/>
      <c r="G9" s="188">
        <f>(D9+C9)</f>
        <v>0</v>
      </c>
      <c r="H9" s="106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1.25">
      <c r="A10" s="6">
        <v>7</v>
      </c>
      <c r="B10" s="77" t="s">
        <v>10</v>
      </c>
      <c r="C10" s="243"/>
      <c r="D10" s="243"/>
      <c r="E10" s="243"/>
      <c r="F10" s="243"/>
      <c r="G10" s="188">
        <f>(D10+C10)</f>
        <v>0</v>
      </c>
      <c r="H10" s="106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.75">
      <c r="A11" s="7">
        <v>8</v>
      </c>
      <c r="B11" s="77" t="s">
        <v>11</v>
      </c>
      <c r="C11" s="243"/>
      <c r="D11" s="243"/>
      <c r="E11" s="243"/>
      <c r="F11" s="243"/>
      <c r="G11" s="188">
        <f>(D11+C11)</f>
        <v>0</v>
      </c>
      <c r="H11" s="106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243"/>
      <c r="D12" s="243"/>
      <c r="E12" s="243"/>
      <c r="F12" s="243"/>
      <c r="G12" s="188">
        <f>(D12+C12)/2</f>
        <v>0</v>
      </c>
      <c r="H12" s="106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1.5">
      <c r="A13" s="7">
        <v>10</v>
      </c>
      <c r="B13" s="77" t="s">
        <v>14</v>
      </c>
      <c r="C13" s="243"/>
      <c r="D13" s="243"/>
      <c r="E13" s="243"/>
      <c r="F13" s="243"/>
      <c r="G13" s="188">
        <f t="shared" ref="G13:G16" si="3">(D13+C13)</f>
        <v>0</v>
      </c>
      <c r="H13" s="106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1.5">
      <c r="A14" s="6">
        <v>11</v>
      </c>
      <c r="B14" s="77" t="s">
        <v>16</v>
      </c>
      <c r="C14" s="243"/>
      <c r="D14" s="244"/>
      <c r="E14" s="244"/>
      <c r="F14" s="244"/>
      <c r="G14" s="188">
        <f t="shared" si="3"/>
        <v>0</v>
      </c>
      <c r="H14" s="106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243"/>
      <c r="D15" s="244"/>
      <c r="E15" s="244"/>
      <c r="F15" s="244"/>
      <c r="G15" s="188">
        <f t="shared" si="3"/>
        <v>0</v>
      </c>
      <c r="H15" s="106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1.25">
      <c r="A16" s="6">
        <v>13</v>
      </c>
      <c r="B16" s="77" t="s">
        <v>19</v>
      </c>
      <c r="C16" s="243"/>
      <c r="D16" s="243"/>
      <c r="E16" s="243"/>
      <c r="F16" s="243"/>
      <c r="G16" s="188">
        <f t="shared" si="3"/>
        <v>0</v>
      </c>
      <c r="H16" s="106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2">
      <c r="A17" s="7">
        <v>14</v>
      </c>
      <c r="B17" s="77" t="s">
        <v>20</v>
      </c>
      <c r="C17" s="243"/>
      <c r="D17" s="244"/>
      <c r="E17" s="244"/>
      <c r="F17" s="244"/>
      <c r="G17" s="188">
        <f>(D17+C17)/2</f>
        <v>0</v>
      </c>
      <c r="H17" s="106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2">
      <c r="A18" s="6">
        <v>15</v>
      </c>
      <c r="B18" s="77" t="s">
        <v>22</v>
      </c>
      <c r="C18" s="243"/>
      <c r="D18" s="244"/>
      <c r="E18" s="244"/>
      <c r="F18" s="244"/>
      <c r="G18" s="188">
        <f t="shared" ref="G18:G26" si="5">(D18+C18)/2</f>
        <v>0</v>
      </c>
      <c r="H18" s="106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.75">
      <c r="A19" s="7">
        <v>16</v>
      </c>
      <c r="B19" s="77" t="s">
        <v>55</v>
      </c>
      <c r="C19" s="243"/>
      <c r="D19" s="244"/>
      <c r="E19" s="244"/>
      <c r="F19" s="244"/>
      <c r="G19" s="188">
        <f t="shared" si="5"/>
        <v>0</v>
      </c>
      <c r="H19" s="106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2">
      <c r="A20" s="6">
        <v>17</v>
      </c>
      <c r="B20" s="77" t="s">
        <v>56</v>
      </c>
      <c r="C20" s="243"/>
      <c r="D20" s="244"/>
      <c r="E20" s="244"/>
      <c r="F20" s="244"/>
      <c r="G20" s="188">
        <f t="shared" si="5"/>
        <v>0</v>
      </c>
      <c r="H20" s="106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.75">
      <c r="A21" s="7">
        <v>18</v>
      </c>
      <c r="B21" s="77" t="s">
        <v>26</v>
      </c>
      <c r="C21" s="243"/>
      <c r="D21" s="244"/>
      <c r="E21" s="244"/>
      <c r="F21" s="244"/>
      <c r="G21" s="188">
        <f t="shared" si="5"/>
        <v>0</v>
      </c>
      <c r="H21" s="106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243"/>
      <c r="D22" s="244"/>
      <c r="E22" s="244"/>
      <c r="F22" s="244"/>
      <c r="G22" s="188">
        <f t="shared" si="5"/>
        <v>0</v>
      </c>
      <c r="H22" s="106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.75">
      <c r="A23" s="7">
        <v>20</v>
      </c>
      <c r="B23" s="77" t="s">
        <v>29</v>
      </c>
      <c r="C23" s="243"/>
      <c r="D23" s="244"/>
      <c r="E23" s="244"/>
      <c r="F23" s="244"/>
      <c r="G23" s="188">
        <f t="shared" si="5"/>
        <v>0</v>
      </c>
      <c r="H23" s="106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243"/>
      <c r="D24" s="244"/>
      <c r="E24" s="244"/>
      <c r="F24" s="244"/>
      <c r="G24" s="188">
        <f t="shared" si="5"/>
        <v>0</v>
      </c>
      <c r="H24" s="106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.75">
      <c r="A25" s="7">
        <v>22</v>
      </c>
      <c r="B25" s="77" t="s">
        <v>32</v>
      </c>
      <c r="C25" s="243"/>
      <c r="D25" s="244"/>
      <c r="E25" s="244"/>
      <c r="F25" s="244"/>
      <c r="G25" s="188">
        <f t="shared" si="5"/>
        <v>0</v>
      </c>
      <c r="H25" s="106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1.25">
      <c r="A26" s="6">
        <v>23</v>
      </c>
      <c r="B26" s="77" t="s">
        <v>33</v>
      </c>
      <c r="C26" s="243"/>
      <c r="D26" s="244"/>
      <c r="E26" s="244"/>
      <c r="F26" s="244"/>
      <c r="G26" s="188">
        <f t="shared" si="5"/>
        <v>0</v>
      </c>
      <c r="H26" s="106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243"/>
      <c r="D27" s="245"/>
      <c r="E27" s="245"/>
      <c r="F27" s="245"/>
      <c r="G27" s="188">
        <f>(D27+C27)</f>
        <v>0</v>
      </c>
      <c r="H27" s="106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243"/>
      <c r="D28" s="245"/>
      <c r="E28" s="245"/>
      <c r="F28" s="245"/>
      <c r="G28" s="188">
        <f>(D28+C28)</f>
        <v>0</v>
      </c>
      <c r="H28" s="106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2">
      <c r="A29" s="7">
        <v>26</v>
      </c>
      <c r="B29" s="77" t="s">
        <v>39</v>
      </c>
      <c r="C29" s="243"/>
      <c r="D29" s="244"/>
      <c r="E29" s="244"/>
      <c r="F29" s="244"/>
      <c r="G29" s="188">
        <f t="shared" ref="G29:G34" si="10">(D29+C29)</f>
        <v>0</v>
      </c>
      <c r="H29" s="106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243"/>
      <c r="D30" s="244"/>
      <c r="E30" s="244"/>
      <c r="F30" s="244"/>
      <c r="G30" s="188">
        <f t="shared" si="10"/>
        <v>0</v>
      </c>
      <c r="H30" s="106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243"/>
      <c r="D31" s="244"/>
      <c r="E31" s="244"/>
      <c r="F31" s="244"/>
      <c r="G31" s="188">
        <f t="shared" si="10"/>
        <v>0</v>
      </c>
      <c r="H31" s="106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243"/>
      <c r="D32" s="244"/>
      <c r="E32" s="244"/>
      <c r="F32" s="244"/>
      <c r="G32" s="188">
        <f t="shared" si="10"/>
        <v>0</v>
      </c>
      <c r="H32" s="106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52"/>
      <c r="D33" s="22" t="s">
        <v>57</v>
      </c>
      <c r="E33" s="23"/>
      <c r="F33" s="23"/>
      <c r="G33" s="188" t="e">
        <f t="shared" si="10"/>
        <v>#VALUE!</v>
      </c>
      <c r="H33" s="106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1">
      <c r="B34" s="61" t="s">
        <v>48</v>
      </c>
      <c r="C34" s="61"/>
      <c r="D34" s="22" t="s">
        <v>57</v>
      </c>
      <c r="E34" s="23"/>
      <c r="F34" s="23"/>
      <c r="G34" s="188" t="e">
        <f t="shared" si="10"/>
        <v>#VALUE!</v>
      </c>
      <c r="H34" s="106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>
      <c r="D35" s="58" t="s">
        <v>51</v>
      </c>
      <c r="E35" s="58"/>
      <c r="F35" s="58"/>
      <c r="G35" s="58"/>
      <c r="H35" s="11"/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A1:I1"/>
    <mergeCell ref="K12:O12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10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254"/>
      <c r="D7" s="8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75.75" customHeight="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60" customHeight="1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64"/>
      <c r="E26" s="64"/>
      <c r="F26" s="6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5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299"/>
      <c r="F3" s="299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299"/>
      <c r="F4" s="299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299"/>
      <c r="F5" s="300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299"/>
      <c r="F6" s="300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299"/>
      <c r="F7" s="300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299"/>
      <c r="F8" s="300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299"/>
      <c r="F9" s="300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299"/>
      <c r="F10" s="300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299"/>
      <c r="F11" s="300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299"/>
      <c r="F12" s="300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299"/>
      <c r="F13" s="300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299"/>
      <c r="F14" s="300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299"/>
      <c r="F15" s="300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299"/>
      <c r="F16" s="300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299"/>
      <c r="F17" s="300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4"/>
      <c r="D18" s="14"/>
      <c r="E18" s="299"/>
      <c r="F18" s="300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299"/>
      <c r="F19" s="300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299"/>
      <c r="F20" s="300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299"/>
      <c r="F21" s="300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299"/>
      <c r="F22" s="300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299"/>
      <c r="F23" s="300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4"/>
      <c r="D24" s="14"/>
      <c r="E24" s="299"/>
      <c r="F24" s="300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299"/>
      <c r="F25" s="300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299"/>
      <c r="F26" s="300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299"/>
      <c r="F27" s="300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299"/>
      <c r="F28" s="300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299"/>
      <c r="F29" s="300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299"/>
      <c r="F30" s="300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299"/>
      <c r="F31" s="300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299"/>
      <c r="F32" s="300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A1:I1"/>
    <mergeCell ref="K12:O12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299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299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4"/>
      <c r="D5" s="14"/>
      <c r="E5" s="14"/>
      <c r="F5" s="300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300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300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300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300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300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300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300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300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300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300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300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300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14"/>
      <c r="F18" s="300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300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300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300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300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300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4"/>
      <c r="E24" s="14"/>
      <c r="F24" s="300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300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300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300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300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300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300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300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300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10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19.7109375" style="4" customWidth="1"/>
    <col min="8" max="8" width="19.7109375" style="2" customWidth="1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2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44">
        <f>'577'!C3+'شهید صدوقی'!C3+'کلینیک اصفهان'!C3+'شهید مطهری ذوب آهن فولاد شهر'!C3+'شهید رجایی نجف آباد'!C3+'امیرالمومنین(ع) اصفهان'!C3</f>
        <v>0</v>
      </c>
      <c r="D3" s="44">
        <f>'577'!D3+'شهید صدوقی'!D3+'کلینیک اصفهان'!D3+'شهید مطهری ذوب آهن فولاد شهر'!D3+'شهید رجایی نجف آباد'!D3+'امیرالمومنین(ع) اصفهان'!D3</f>
        <v>0</v>
      </c>
      <c r="E3" s="44">
        <f>'577'!E3+'شهید صدوقی'!E3+'کلینیک اصفهان'!E3+'شهید مطهری ذوب آهن فولاد شهر'!E3+'شهید رجایی نجف آباد'!E3+'امیرالمومنین(ع) اصفهان'!E3</f>
        <v>0</v>
      </c>
      <c r="F3" s="44">
        <f>'577'!F3+'شهید صدوقی'!F3+'کلینیک اصفهان'!F3+'شهید مطهری ذوب آهن فولاد شهر'!F3+'شهید رجایی نجف آباد'!F3+'امیرالمومنین(ع) اصفهان'!F3</f>
        <v>0</v>
      </c>
      <c r="G3" s="186">
        <f>(D3+C3)/2</f>
        <v>0</v>
      </c>
      <c r="H3" s="101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44">
        <f>'577'!C4+'شهید صدوقی'!C4+'کلینیک اصفهان'!C4+'شهید مطهری ذوب آهن فولاد شهر'!C4+'شهید رجایی نجف آباد'!C4+'امیرالمومنین(ع) اصفهان'!C4</f>
        <v>0</v>
      </c>
      <c r="D4" s="44">
        <f>'577'!D4+'شهید صدوقی'!D4+'کلینیک اصفهان'!D4+'شهید مطهری ذوب آهن فولاد شهر'!D4+'شهید رجایی نجف آباد'!D4+'امیرالمومنین(ع) اصفهان'!D4</f>
        <v>0</v>
      </c>
      <c r="E4" s="44">
        <f>'577'!E4+'شهید صدوقی'!E4+'کلینیک اصفهان'!E4+'شهید مطهری ذوب آهن فولاد شهر'!E4+'شهید رجایی نجف آباد'!E4+'امیرالمومنین(ع) اصفهان'!E4</f>
        <v>0</v>
      </c>
      <c r="F4" s="44">
        <f>'577'!F4+'شهید صدوقی'!F4+'کلینیک اصفهان'!F4+'شهید مطهری ذوب آهن فولاد شهر'!F4+'شهید رجایی نجف آباد'!F4+'امیرالمومنین(ع) اصفهان'!F4</f>
        <v>0</v>
      </c>
      <c r="G4" s="186">
        <f>(D4+C4)/2</f>
        <v>0</v>
      </c>
      <c r="H4" s="101">
        <f>(F4+E4)/2</f>
        <v>0</v>
      </c>
      <c r="I4" s="59">
        <f>(H4+G4)/2</f>
        <v>0</v>
      </c>
      <c r="J4" s="142" t="s">
        <v>3</v>
      </c>
      <c r="K4" s="208" t="e">
        <f>D5/D4</f>
        <v>#DIV/0!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4"/>
      <c r="P4" s="95"/>
      <c r="Q4" s="95"/>
    </row>
    <row r="5" spans="1:18" ht="24" customHeight="1">
      <c r="A5" s="7">
        <v>2</v>
      </c>
      <c r="B5" s="77" t="s">
        <v>4</v>
      </c>
      <c r="C5" s="44">
        <f>'577'!C5+'شهید صدوقی'!C5+'کلینیک اصفهان'!C5+'شهید مطهری ذوب آهن فولاد شهر'!C5+'شهید رجایی نجف آباد'!C5+'امیرالمومنین(ع) اصفهان'!C5</f>
        <v>0</v>
      </c>
      <c r="D5" s="44">
        <f>'577'!D5+'شهید صدوقی'!D5+'کلینیک اصفهان'!D5+'شهید مطهری ذوب آهن فولاد شهر'!D5+'شهید رجایی نجف آباد'!D5+'امیرالمومنین(ع) اصفهان'!D5</f>
        <v>0</v>
      </c>
      <c r="E5" s="44">
        <f>'577'!E5+'شهید صدوقی'!E5+'کلینیک اصفهان'!E5+'شهید مطهری ذوب آهن فولاد شهر'!E5+'شهید رجایی نجف آباد'!E5+'امیرالمومنین(ع) اصفهان'!E5</f>
        <v>0</v>
      </c>
      <c r="F5" s="44">
        <f>'577'!F5+'شهید صدوقی'!F5+'کلینیک اصفهان'!F5+'شهید مطهری ذوب آهن فولاد شهر'!F5+'شهید رجایی نجف آباد'!F5+'امیرالمومنین(ع) اصفهان'!F5</f>
        <v>0</v>
      </c>
      <c r="G5" s="186">
        <f t="shared" ref="G5:G8" si="0">(D5+C5)/2</f>
        <v>0</v>
      </c>
      <c r="H5" s="102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44">
        <f>'577'!C6+'شهید صدوقی'!C6+'کلینیک اصفهان'!C6+'شهید مطهری ذوب آهن فولاد شهر'!C6+'شهید رجایی نجف آباد'!C6+'امیرالمومنین(ع) اصفهان'!C6</f>
        <v>0</v>
      </c>
      <c r="D6" s="44">
        <f>'577'!D6+'شهید صدوقی'!D6+'کلینیک اصفهان'!D6+'شهید مطهری ذوب آهن فولاد شهر'!D6+'شهید رجایی نجف آباد'!D6+'امیرالمومنین(ع) اصفهان'!D6</f>
        <v>0</v>
      </c>
      <c r="E6" s="44">
        <f>'577'!E6+'شهید صدوقی'!E6+'کلینیک اصفهان'!E6+'شهید مطهری ذوب آهن فولاد شهر'!E6+'شهید رجایی نجف آباد'!E6+'امیرالمومنین(ع) اصفهان'!E6</f>
        <v>0</v>
      </c>
      <c r="F6" s="44">
        <f>'577'!F6+'شهید صدوقی'!F6+'کلینیک اصفهان'!F6+'شهید مطهری ذوب آهن فولاد شهر'!F6+'شهید رجایی نجف آباد'!F6+'امیرالمومنین(ع) اصفهان'!F6</f>
        <v>0</v>
      </c>
      <c r="G6" s="186">
        <f t="shared" si="0"/>
        <v>0</v>
      </c>
      <c r="H6" s="102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44">
        <f>'577'!C7+'شهید صدوقی'!C7+'کلینیک اصفهان'!C7+'شهید مطهری ذوب آهن فولاد شهر'!C7+'شهید رجایی نجف آباد'!C7+'امیرالمومنین(ع) اصفهان'!C7</f>
        <v>0</v>
      </c>
      <c r="D7" s="44">
        <f>'577'!D7+'شهید صدوقی'!D7+'کلینیک اصفهان'!D7+'شهید مطهری ذوب آهن فولاد شهر'!D7+'شهید رجایی نجف آباد'!D7+'امیرالمومنین(ع) اصفهان'!D7</f>
        <v>0</v>
      </c>
      <c r="E7" s="44">
        <f>'577'!E7+'شهید صدوقی'!E7+'کلینیک اصفهان'!E7+'شهید مطهری ذوب آهن فولاد شهر'!E7+'شهید رجایی نجف آباد'!E7+'امیرالمومنین(ع) اصفهان'!E7</f>
        <v>0</v>
      </c>
      <c r="F7" s="44">
        <f>'577'!F7+'شهید صدوقی'!F7+'کلینیک اصفهان'!F7+'شهید مطهری ذوب آهن فولاد شهر'!F7+'شهید رجایی نجف آباد'!F7+'امیرالمومنین(ع) اصفهان'!F7</f>
        <v>0</v>
      </c>
      <c r="G7" s="186">
        <f t="shared" si="0"/>
        <v>0</v>
      </c>
      <c r="H7" s="102">
        <f t="shared" ref="H7:H8" si="2">(F7+E7)/2</f>
        <v>0</v>
      </c>
      <c r="I7" s="59">
        <f t="shared" si="1"/>
        <v>0</v>
      </c>
      <c r="J7" s="145" t="s">
        <v>6</v>
      </c>
      <c r="K7" s="209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0"/>
      <c r="P7" s="95"/>
      <c r="Q7" s="95"/>
    </row>
    <row r="8" spans="1:18" ht="101.25">
      <c r="A8" s="6">
        <v>5</v>
      </c>
      <c r="B8" s="77" t="s">
        <v>54</v>
      </c>
      <c r="C8" s="44">
        <f>'577'!C8+'شهید صدوقی'!C8+'کلینیک اصفهان'!C8+'شهید مطهری ذوب آهن فولاد شهر'!C8+'شهید رجایی نجف آباد'!C8+'امیرالمومنین(ع) اصفهان'!C8</f>
        <v>0</v>
      </c>
      <c r="D8" s="44">
        <f>'577'!D8+'شهید صدوقی'!D8+'کلینیک اصفهان'!D8+'شهید مطهری ذوب آهن فولاد شهر'!D8+'شهید رجایی نجف آباد'!D8+'امیرالمومنین(ع) اصفهان'!D8</f>
        <v>0</v>
      </c>
      <c r="E8" s="44">
        <f>'577'!E8+'شهید صدوقی'!E8+'کلینیک اصفهان'!E8+'شهید مطهری ذوب آهن فولاد شهر'!E8+'شهید رجایی نجف آباد'!E8+'امیرالمومنین(ع) اصفهان'!E8</f>
        <v>0</v>
      </c>
      <c r="F8" s="44">
        <f>'577'!F8+'شهید صدوقی'!F8+'کلینیک اصفهان'!F8+'شهید مطهری ذوب آهن فولاد شهر'!F8+'شهید رجایی نجف آباد'!F8+'امیرالمومنین(ع) اصفهان'!F8</f>
        <v>0</v>
      </c>
      <c r="G8" s="186">
        <f t="shared" si="0"/>
        <v>0</v>
      </c>
      <c r="H8" s="102">
        <f t="shared" si="2"/>
        <v>0</v>
      </c>
      <c r="I8" s="59">
        <f t="shared" si="1"/>
        <v>0</v>
      </c>
      <c r="J8" s="145" t="s">
        <v>7</v>
      </c>
      <c r="K8" s="209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0"/>
      <c r="P8" s="95"/>
      <c r="Q8" s="95"/>
    </row>
    <row r="9" spans="1:18" ht="81">
      <c r="A9" s="7">
        <v>6</v>
      </c>
      <c r="B9" s="77" t="s">
        <v>8</v>
      </c>
      <c r="C9" s="44">
        <f>'577'!C9+'شهید صدوقی'!C9+'کلینیک اصفهان'!C9+'شهید مطهری ذوب آهن فولاد شهر'!C9+'شهید رجایی نجف آباد'!C9+'امیرالمومنین(ع) اصفهان'!C9</f>
        <v>0</v>
      </c>
      <c r="D9" s="44">
        <f>'577'!D9+'شهید صدوقی'!D9+'کلینیک اصفهان'!D9+'شهید مطهری ذوب آهن فولاد شهر'!D9+'شهید رجایی نجف آباد'!D9+'امیرالمومنین(ع) اصفهان'!D9</f>
        <v>0</v>
      </c>
      <c r="E9" s="44">
        <f>'577'!E9+'شهید صدوقی'!E9+'کلینیک اصفهان'!E9+'شهید مطهری ذوب آهن فولاد شهر'!E9+'شهید رجایی نجف آباد'!E9+'امیرالمومنین(ع) اصفهان'!E9</f>
        <v>0</v>
      </c>
      <c r="F9" s="44">
        <f>'577'!F9+'شهید صدوقی'!F9+'کلینیک اصفهان'!F9+'شهید مطهری ذوب آهن فولاد شهر'!F9+'شهید رجایی نجف آباد'!F9+'امیرالمومنین(ع) اصفهان'!F9</f>
        <v>0</v>
      </c>
      <c r="G9" s="186">
        <f>(D9+C9)</f>
        <v>0</v>
      </c>
      <c r="H9" s="102">
        <f>(F9+E9)</f>
        <v>0</v>
      </c>
      <c r="I9" s="59">
        <f>(H9+G9)</f>
        <v>0</v>
      </c>
      <c r="J9" s="145" t="s">
        <v>9</v>
      </c>
      <c r="K9" s="209"/>
      <c r="L9" s="90" t="e">
        <f>G9/G10*100</f>
        <v>#DIV/0!</v>
      </c>
      <c r="M9" s="90" t="e">
        <f>H9/H10*100</f>
        <v>#DIV/0!</v>
      </c>
      <c r="N9" s="90" t="e">
        <f>I9/I10*100</f>
        <v>#DIV/0!</v>
      </c>
      <c r="O9" s="90"/>
      <c r="P9" s="95"/>
      <c r="Q9" s="95"/>
    </row>
    <row r="10" spans="1:18" ht="40.5">
      <c r="A10" s="6">
        <v>7</v>
      </c>
      <c r="B10" s="77" t="s">
        <v>10</v>
      </c>
      <c r="C10" s="44">
        <f>'577'!C10+'شهید صدوقی'!C10+'کلینیک اصفهان'!C10+'شهید مطهری ذوب آهن فولاد شهر'!C10+'شهید رجایی نجف آباد'!C10+'امیرالمومنین(ع) اصفهان'!C10</f>
        <v>0</v>
      </c>
      <c r="D10" s="44">
        <f>'577'!D10+'شهید صدوقی'!D10+'کلینیک اصفهان'!D10+'شهید مطهری ذوب آهن فولاد شهر'!D10+'شهید رجایی نجف آباد'!D10+'امیرالمومنین(ع) اصفهان'!D10</f>
        <v>0</v>
      </c>
      <c r="E10" s="44">
        <f>'577'!E10+'شهید صدوقی'!E10+'کلینیک اصفهان'!E10+'شهید مطهری ذوب آهن فولاد شهر'!E10+'شهید رجایی نجف آباد'!E10+'امیرالمومنین(ع) اصفهان'!E10</f>
        <v>0</v>
      </c>
      <c r="F10" s="44">
        <f>'577'!F10+'شهید صدوقی'!F10+'کلینیک اصفهان'!F10+'شهید مطهری ذوب آهن فولاد شهر'!F10+'شهید رجایی نجف آباد'!F10+'امیرالمومنین(ع) اصفهان'!F10</f>
        <v>0</v>
      </c>
      <c r="G10" s="186">
        <f>(D10+C10)</f>
        <v>0</v>
      </c>
      <c r="H10" s="102">
        <f>(F10+E10)</f>
        <v>0</v>
      </c>
      <c r="I10" s="59">
        <f>(H10+G10)</f>
        <v>0</v>
      </c>
      <c r="J10" s="142"/>
      <c r="K10" s="170"/>
      <c r="L10" s="170"/>
      <c r="M10" s="170"/>
      <c r="N10" s="170"/>
      <c r="O10" s="170"/>
      <c r="P10" s="95"/>
      <c r="Q10" s="95"/>
    </row>
    <row r="11" spans="1:18" ht="81">
      <c r="A11" s="7">
        <v>8</v>
      </c>
      <c r="B11" s="77" t="s">
        <v>11</v>
      </c>
      <c r="C11" s="44">
        <f>'577'!C11+'شهید صدوقی'!C11+'کلینیک اصفهان'!C11+'شهید مطهری ذوب آهن فولاد شهر'!C11+'شهید رجایی نجف آباد'!C11+'امیرالمومنین(ع) اصفهان'!C11</f>
        <v>0</v>
      </c>
      <c r="D11" s="44">
        <f>'577'!D11+'شهید صدوقی'!D11+'کلینیک اصفهان'!D11+'شهید مطهری ذوب آهن فولاد شهر'!D11+'شهید رجایی نجف آباد'!D11+'امیرالمومنین(ع) اصفهان'!D11</f>
        <v>0</v>
      </c>
      <c r="E11" s="44">
        <f>'577'!E11+'شهید صدوقی'!E11+'کلینیک اصفهان'!E11+'شهید مطهری ذوب آهن فولاد شهر'!E11+'شهید رجایی نجف آباد'!E11+'امیرالمومنین(ع) اصفهان'!E11</f>
        <v>0</v>
      </c>
      <c r="F11" s="44">
        <f>'577'!F11+'شهید صدوقی'!F11+'کلینیک اصفهان'!F11+'شهید مطهری ذوب آهن فولاد شهر'!F11+'شهید رجایی نجف آباد'!F11+'امیرالمومنین(ع) اصفهان'!F11</f>
        <v>0</v>
      </c>
      <c r="G11" s="186">
        <f>(D11+C11)</f>
        <v>0</v>
      </c>
      <c r="H11" s="102">
        <f>(F11+E11)</f>
        <v>0</v>
      </c>
      <c r="I11" s="59">
        <f>(H11+G11)</f>
        <v>0</v>
      </c>
      <c r="J11" s="145" t="s">
        <v>12</v>
      </c>
      <c r="K11" s="209"/>
      <c r="L11" s="90" t="e">
        <f>G11/G12*100</f>
        <v>#DIV/0!</v>
      </c>
      <c r="M11" s="90" t="e">
        <f>H11/H12*100</f>
        <v>#DIV/0!</v>
      </c>
      <c r="N11" s="90" t="e">
        <f>I11/I12*100</f>
        <v>#DIV/0!</v>
      </c>
      <c r="O11" s="90"/>
      <c r="P11" s="95"/>
      <c r="Q11" s="95"/>
    </row>
    <row r="12" spans="1:18" ht="43.5" customHeight="1">
      <c r="A12" s="6">
        <v>9</v>
      </c>
      <c r="B12" s="77" t="s">
        <v>13</v>
      </c>
      <c r="C12" s="44">
        <f>'577'!C12+'شهید صدوقی'!C12+'کلینیک اصفهان'!C12+'شهید مطهری ذوب آهن فولاد شهر'!C12+'شهید رجایی نجف آباد'!C12+'امیرالمومنین(ع) اصفهان'!C12</f>
        <v>0</v>
      </c>
      <c r="D12" s="44">
        <f>'577'!D12+'شهید صدوقی'!D12+'کلینیک اصفهان'!D12+'شهید مطهری ذوب آهن فولاد شهر'!D12+'شهید رجایی نجف آباد'!D12+'امیرالمومنین(ع) اصفهان'!D12</f>
        <v>0</v>
      </c>
      <c r="E12" s="44">
        <f>'577'!E12+'شهید صدوقی'!E12+'کلینیک اصفهان'!E12+'شهید مطهری ذوب آهن فولاد شهر'!E12+'شهید رجایی نجف آباد'!E12+'امیرالمومنین(ع) اصفهان'!E12</f>
        <v>0</v>
      </c>
      <c r="F12" s="44">
        <f>'577'!F12+'شهید صدوقی'!F12+'کلینیک اصفهان'!F12+'شهید مطهری ذوب آهن فولاد شهر'!F12+'شهید رجایی نجف آباد'!F12+'امیرالمومنین(ع) اصفهان'!F12</f>
        <v>0</v>
      </c>
      <c r="G12" s="186">
        <f>(D12+C12)/2</f>
        <v>0</v>
      </c>
      <c r="H12" s="102">
        <f>(F12+E12)/2</f>
        <v>0</v>
      </c>
      <c r="I12" s="59">
        <f t="shared" si="1"/>
        <v>0</v>
      </c>
      <c r="J12" s="142"/>
      <c r="K12" s="329"/>
      <c r="L12" s="329"/>
      <c r="M12" s="329"/>
      <c r="N12" s="329"/>
      <c r="O12" s="329"/>
      <c r="P12" s="95"/>
      <c r="Q12" s="95"/>
    </row>
    <row r="13" spans="1:18" ht="60.75">
      <c r="A13" s="7">
        <v>10</v>
      </c>
      <c r="B13" s="77" t="s">
        <v>14</v>
      </c>
      <c r="C13" s="44">
        <f>'577'!C13+'شهید صدوقی'!C13+'کلینیک اصفهان'!C13+'شهید مطهری ذوب آهن فولاد شهر'!C13+'شهید رجایی نجف آباد'!C13+'امیرالمومنین(ع) اصفهان'!C13</f>
        <v>0</v>
      </c>
      <c r="D13" s="44">
        <f>'577'!D13+'شهید صدوقی'!D13+'کلینیک اصفهان'!D13+'شهید مطهری ذوب آهن فولاد شهر'!D13+'شهید رجایی نجف آباد'!D13+'امیرالمومنین(ع) اصفهان'!D13</f>
        <v>0</v>
      </c>
      <c r="E13" s="44">
        <f>'577'!E13+'شهید صدوقی'!E13+'کلینیک اصفهان'!E13+'شهید مطهری ذوب آهن فولاد شهر'!E13+'شهید رجایی نجف آباد'!E13+'امیرالمومنین(ع) اصفهان'!E13</f>
        <v>0</v>
      </c>
      <c r="F13" s="44">
        <f>'577'!F13+'شهید صدوقی'!F13+'کلینیک اصفهان'!F13+'شهید مطهری ذوب آهن فولاد شهر'!F13+'شهید رجایی نجف آباد'!F13+'امیرالمومنین(ع) اصفهان'!F13</f>
        <v>0</v>
      </c>
      <c r="G13" s="186">
        <f t="shared" ref="G13:G16" si="3">(D13+C13)</f>
        <v>0</v>
      </c>
      <c r="H13" s="102">
        <f>(F13+E13)</f>
        <v>0</v>
      </c>
      <c r="I13" s="59">
        <f t="shared" si="1"/>
        <v>0</v>
      </c>
      <c r="J13" s="145" t="s">
        <v>15</v>
      </c>
      <c r="K13" s="209"/>
      <c r="L13" s="90" t="e">
        <f>G13/G14*100</f>
        <v>#DIV/0!</v>
      </c>
      <c r="M13" s="90" t="e">
        <f>H13/H14*100</f>
        <v>#DIV/0!</v>
      </c>
      <c r="N13" s="90" t="e">
        <f>I13/I14*100</f>
        <v>#DIV/0!</v>
      </c>
      <c r="O13" s="90"/>
      <c r="P13" s="95"/>
      <c r="Q13" s="95"/>
    </row>
    <row r="14" spans="1:18" ht="60.75">
      <c r="A14" s="6">
        <v>11</v>
      </c>
      <c r="B14" s="77" t="s">
        <v>16</v>
      </c>
      <c r="C14" s="44">
        <f>'577'!C14+'شهید صدوقی'!C14+'کلینیک اصفهان'!C14+'شهید مطهری ذوب آهن فولاد شهر'!C14+'شهید رجایی نجف آباد'!C14+'امیرالمومنین(ع) اصفهان'!C14</f>
        <v>0</v>
      </c>
      <c r="D14" s="44">
        <f>'577'!D14+'شهید صدوقی'!D14+'کلینیک اصفهان'!D14+'شهید مطهری ذوب آهن فولاد شهر'!D14+'شهید رجایی نجف آباد'!D14+'امیرالمومنین(ع) اصفهان'!D14</f>
        <v>0</v>
      </c>
      <c r="E14" s="44">
        <f>'577'!E14+'شهید صدوقی'!E14+'کلینیک اصفهان'!E14+'شهید مطهری ذوب آهن فولاد شهر'!E14+'شهید رجایی نجف آباد'!E14+'امیرالمومنین(ع) اصفهان'!E14</f>
        <v>0</v>
      </c>
      <c r="F14" s="44">
        <f>'577'!F14+'شهید صدوقی'!F14+'کلینیک اصفهان'!F14+'شهید مطهری ذوب آهن فولاد شهر'!F14+'شهید رجایی نجف آباد'!F14+'امیرالمومنین(ع) اصفهان'!F14</f>
        <v>0</v>
      </c>
      <c r="G14" s="186">
        <f t="shared" si="3"/>
        <v>0</v>
      </c>
      <c r="H14" s="102">
        <f>(F14+E14)</f>
        <v>0</v>
      </c>
      <c r="I14" s="59">
        <f>(H14+G14)</f>
        <v>0</v>
      </c>
      <c r="J14" s="142"/>
      <c r="K14" s="170"/>
      <c r="L14" s="170"/>
      <c r="M14" s="170"/>
      <c r="N14" s="170"/>
      <c r="O14" s="170"/>
      <c r="P14" s="95"/>
      <c r="Q14" s="95"/>
    </row>
    <row r="15" spans="1:18" ht="71.25" customHeight="1">
      <c r="A15" s="7">
        <v>12</v>
      </c>
      <c r="B15" s="77" t="s">
        <v>17</v>
      </c>
      <c r="C15" s="44">
        <f>'577'!C15+'شهید صدوقی'!C15+'کلینیک اصفهان'!C15+'شهید مطهری ذوب آهن فولاد شهر'!C15+'شهید رجایی نجف آباد'!C15+'امیرالمومنین(ع) اصفهان'!C15</f>
        <v>0</v>
      </c>
      <c r="D15" s="44">
        <f>'577'!D15+'شهید صدوقی'!D15+'کلینیک اصفهان'!D15+'شهید مطهری ذوب آهن فولاد شهر'!D15+'شهید رجایی نجف آباد'!D15+'امیرالمومنین(ع) اصفهان'!D15</f>
        <v>0</v>
      </c>
      <c r="E15" s="44">
        <f>'577'!E15+'شهید صدوقی'!E15+'کلینیک اصفهان'!E15+'شهید مطهری ذوب آهن فولاد شهر'!E15+'شهید رجایی نجف آباد'!E15+'امیرالمومنین(ع) اصفهان'!E15</f>
        <v>0</v>
      </c>
      <c r="F15" s="44">
        <f>'577'!F15+'شهید صدوقی'!F15+'کلینیک اصفهان'!F15+'شهید مطهری ذوب آهن فولاد شهر'!F15+'شهید رجایی نجف آباد'!F15+'امیرالمومنین(ع) اصفهان'!F15</f>
        <v>0</v>
      </c>
      <c r="G15" s="186">
        <f t="shared" si="3"/>
        <v>0</v>
      </c>
      <c r="H15" s="102">
        <f t="shared" ref="H15:H16" si="4">(F15+E15)</f>
        <v>0</v>
      </c>
      <c r="I15" s="59">
        <f>(H15+G15)</f>
        <v>0</v>
      </c>
      <c r="J15" s="145" t="s">
        <v>18</v>
      </c>
      <c r="K15" s="209"/>
      <c r="L15" s="90" t="e">
        <f>G15/G16*100</f>
        <v>#DIV/0!</v>
      </c>
      <c r="M15" s="90" t="e">
        <f>H15/H16*100</f>
        <v>#DIV/0!</v>
      </c>
      <c r="N15" s="90" t="e">
        <f>I15/I16*100</f>
        <v>#DIV/0!</v>
      </c>
      <c r="O15" s="90"/>
      <c r="P15" s="95"/>
      <c r="Q15" s="95"/>
    </row>
    <row r="16" spans="1:18" ht="40.5">
      <c r="A16" s="6">
        <v>13</v>
      </c>
      <c r="B16" s="77" t="s">
        <v>19</v>
      </c>
      <c r="C16" s="44">
        <f>'577'!C16+'شهید صدوقی'!C16+'کلینیک اصفهان'!C16+'شهید مطهری ذوب آهن فولاد شهر'!C16+'شهید رجایی نجف آباد'!C16+'امیرالمومنین(ع) اصفهان'!C16</f>
        <v>0</v>
      </c>
      <c r="D16" s="44">
        <f>'577'!D16+'شهید صدوقی'!D16+'کلینیک اصفهان'!D16+'شهید مطهری ذوب آهن فولاد شهر'!D16+'شهید رجایی نجف آباد'!D16+'امیرالمومنین(ع) اصفهان'!D16</f>
        <v>0</v>
      </c>
      <c r="E16" s="44">
        <f>'577'!E16+'شهید صدوقی'!E16+'کلینیک اصفهان'!E16+'شهید مطهری ذوب آهن فولاد شهر'!E16+'شهید رجایی نجف آباد'!E16+'امیرالمومنین(ع) اصفهان'!E16</f>
        <v>0</v>
      </c>
      <c r="F16" s="44">
        <f>'577'!F16+'شهید صدوقی'!F16+'کلینیک اصفهان'!F16+'شهید مطهری ذوب آهن فولاد شهر'!F16+'شهید رجایی نجف آباد'!F16+'امیرالمومنین(ع) اصفهان'!F16</f>
        <v>0</v>
      </c>
      <c r="G16" s="186">
        <f t="shared" si="3"/>
        <v>0</v>
      </c>
      <c r="H16" s="102">
        <f t="shared" si="4"/>
        <v>0</v>
      </c>
      <c r="I16" s="59">
        <f>(H16+G16)</f>
        <v>0</v>
      </c>
      <c r="J16" s="142"/>
      <c r="K16" s="172"/>
      <c r="L16" s="172"/>
      <c r="M16" s="172"/>
      <c r="N16" s="172"/>
      <c r="O16" s="172"/>
      <c r="P16" s="95"/>
      <c r="Q16" s="95"/>
    </row>
    <row r="17" spans="1:17" ht="101.25">
      <c r="A17" s="7">
        <v>14</v>
      </c>
      <c r="B17" s="77" t="s">
        <v>20</v>
      </c>
      <c r="C17" s="44">
        <f>'577'!C17+'شهید صدوقی'!C17+'کلینیک اصفهان'!C17+'شهید مطهری ذوب آهن فولاد شهر'!C17+'شهید رجایی نجف آباد'!C17+'امیرالمومنین(ع) اصفهان'!C17</f>
        <v>0</v>
      </c>
      <c r="D17" s="44">
        <f>'577'!D17+'شهید صدوقی'!D17+'کلینیک اصفهان'!D17+'شهید مطهری ذوب آهن فولاد شهر'!D17+'شهید رجایی نجف آباد'!D17+'امیرالمومنین(ع) اصفهان'!D17</f>
        <v>0</v>
      </c>
      <c r="E17" s="44">
        <f>'577'!E17+'شهید صدوقی'!E17+'کلینیک اصفهان'!E17+'شهید مطهری ذوب آهن فولاد شهر'!E17+'شهید رجایی نجف آباد'!E17+'امیرالمومنین(ع) اصفهان'!E17</f>
        <v>0</v>
      </c>
      <c r="F17" s="44">
        <f>'577'!F17+'شهید صدوقی'!F17+'کلینیک اصفهان'!F17+'شهید مطهری ذوب آهن فولاد شهر'!F17+'شهید رجایی نجف آباد'!F17+'امیرالمومنین(ع) اصفهان'!F17</f>
        <v>0</v>
      </c>
      <c r="G17" s="186">
        <f>(D17+C17)/2</f>
        <v>0</v>
      </c>
      <c r="H17" s="102">
        <f>(F17+E17)/2</f>
        <v>0</v>
      </c>
      <c r="I17" s="59">
        <f t="shared" si="1"/>
        <v>0</v>
      </c>
      <c r="J17" s="145" t="s">
        <v>21</v>
      </c>
      <c r="K17" s="209"/>
      <c r="L17" s="90" t="e">
        <f>G17/$G$3*100</f>
        <v>#DIV/0!</v>
      </c>
      <c r="M17" s="90" t="e">
        <f>H17/$H$3*100</f>
        <v>#DIV/0!</v>
      </c>
      <c r="N17" s="90" t="e">
        <f>I17/$I$3*100</f>
        <v>#DIV/0!</v>
      </c>
      <c r="O17" s="90"/>
      <c r="P17" s="95"/>
      <c r="Q17" s="95"/>
    </row>
    <row r="18" spans="1:17" ht="101.25">
      <c r="A18" s="6">
        <v>15</v>
      </c>
      <c r="B18" s="77" t="s">
        <v>22</v>
      </c>
      <c r="C18" s="44">
        <f>'577'!C18+'شهید صدوقی'!C18+'کلینیک اصفهان'!C18+'شهید مطهری ذوب آهن فولاد شهر'!C18+'شهید رجایی نجف آباد'!C18+'امیرالمومنین(ع) اصفهان'!C18</f>
        <v>0</v>
      </c>
      <c r="D18" s="44">
        <f>'577'!D18+'شهید صدوقی'!D18+'کلینیک اصفهان'!D18+'شهید مطهری ذوب آهن فولاد شهر'!D18+'شهید رجایی نجف آباد'!D18+'امیرالمومنین(ع) اصفهان'!D18</f>
        <v>0</v>
      </c>
      <c r="E18" s="44">
        <f>'577'!E18+'شهید صدوقی'!E18+'کلینیک اصفهان'!E18+'شهید مطهری ذوب آهن فولاد شهر'!E18+'شهید رجایی نجف آباد'!E18+'امیرالمومنین(ع) اصفهان'!E18</f>
        <v>0</v>
      </c>
      <c r="F18" s="44">
        <f>'577'!F18+'شهید صدوقی'!F18+'کلینیک اصفهان'!F18+'شهید مطهری ذوب آهن فولاد شهر'!F18+'شهید رجایی نجف آباد'!F18+'امیرالمومنین(ع) اصفهان'!F18</f>
        <v>0</v>
      </c>
      <c r="G18" s="186">
        <f t="shared" ref="G18:G26" si="5">(D18+C18)/2</f>
        <v>0</v>
      </c>
      <c r="H18" s="102">
        <f t="shared" ref="H18:H26" si="6">(F18+E18)/2</f>
        <v>0</v>
      </c>
      <c r="I18" s="59">
        <f t="shared" si="1"/>
        <v>0</v>
      </c>
      <c r="J18" s="145" t="s">
        <v>23</v>
      </c>
      <c r="K18" s="209"/>
      <c r="L18" s="90" t="e">
        <f>G18/$G$3*100</f>
        <v>#DIV/0!</v>
      </c>
      <c r="M18" s="90" t="e">
        <f>H18/$H$3*100</f>
        <v>#DIV/0!</v>
      </c>
      <c r="N18" s="90" t="e">
        <f>I18/$I$3*100</f>
        <v>#DIV/0!</v>
      </c>
      <c r="O18" s="90"/>
      <c r="P18" s="95"/>
      <c r="Q18" s="95"/>
    </row>
    <row r="19" spans="1:17" ht="81">
      <c r="A19" s="7">
        <v>16</v>
      </c>
      <c r="B19" s="77" t="s">
        <v>55</v>
      </c>
      <c r="C19" s="44">
        <f>'577'!C19+'شهید صدوقی'!C19+'کلینیک اصفهان'!C19+'شهید مطهری ذوب آهن فولاد شهر'!C19+'شهید رجایی نجف آباد'!C19+'امیرالمومنین(ع) اصفهان'!C19</f>
        <v>0</v>
      </c>
      <c r="D19" s="44">
        <f>'577'!D19+'شهید صدوقی'!D19+'کلینیک اصفهان'!D19+'شهید مطهری ذوب آهن فولاد شهر'!D19+'شهید رجایی نجف آباد'!D19+'امیرالمومنین(ع) اصفهان'!D19</f>
        <v>0</v>
      </c>
      <c r="E19" s="44">
        <f>'577'!E19+'شهید صدوقی'!E19+'کلینیک اصفهان'!E19+'شهید مطهری ذوب آهن فولاد شهر'!E19+'شهید رجایی نجف آباد'!E19+'امیرالمومنین(ع) اصفهان'!E19</f>
        <v>0</v>
      </c>
      <c r="F19" s="44">
        <f>'577'!F19+'شهید صدوقی'!F19+'کلینیک اصفهان'!F19+'شهید مطهری ذوب آهن فولاد شهر'!F19+'شهید رجایی نجف آباد'!F19+'امیرالمومنین(ع) اصفهان'!F19</f>
        <v>0</v>
      </c>
      <c r="G19" s="186">
        <f t="shared" si="5"/>
        <v>0</v>
      </c>
      <c r="H19" s="102">
        <f t="shared" si="6"/>
        <v>0</v>
      </c>
      <c r="I19" s="59">
        <f t="shared" si="1"/>
        <v>0</v>
      </c>
      <c r="J19" s="145" t="s">
        <v>24</v>
      </c>
      <c r="K19" s="209"/>
      <c r="L19" s="90" t="e">
        <f>G19/$G$3*100</f>
        <v>#DIV/0!</v>
      </c>
      <c r="M19" s="90" t="e">
        <f>H19/$H$3*100</f>
        <v>#DIV/0!</v>
      </c>
      <c r="N19" s="90" t="e">
        <f>I19/$I$3*100</f>
        <v>#DIV/0!</v>
      </c>
      <c r="O19" s="90"/>
      <c r="P19" s="95"/>
      <c r="Q19" s="95"/>
    </row>
    <row r="20" spans="1:17" ht="101.25">
      <c r="A20" s="6">
        <v>17</v>
      </c>
      <c r="B20" s="77" t="s">
        <v>56</v>
      </c>
      <c r="C20" s="44">
        <f>'577'!C20+'شهید صدوقی'!C20+'کلینیک اصفهان'!C20+'شهید مطهری ذوب آهن فولاد شهر'!C20+'شهید رجایی نجف آباد'!C20+'امیرالمومنین(ع) اصفهان'!C20</f>
        <v>0</v>
      </c>
      <c r="D20" s="44">
        <f>'577'!D20+'شهید صدوقی'!D20+'کلینیک اصفهان'!D20+'شهید مطهری ذوب آهن فولاد شهر'!D20+'شهید رجایی نجف آباد'!D20+'امیرالمومنین(ع) اصفهان'!D20</f>
        <v>0</v>
      </c>
      <c r="E20" s="44">
        <f>'577'!E20+'شهید صدوقی'!E20+'کلینیک اصفهان'!E20+'شهید مطهری ذوب آهن فولاد شهر'!E20+'شهید رجایی نجف آباد'!E20+'امیرالمومنین(ع) اصفهان'!E20</f>
        <v>0</v>
      </c>
      <c r="F20" s="44">
        <f>'577'!F20+'شهید صدوقی'!F20+'کلینیک اصفهان'!F20+'شهید مطهری ذوب آهن فولاد شهر'!F20+'شهید رجایی نجف آباد'!F20+'امیرالمومنین(ع) اصفهان'!F20</f>
        <v>0</v>
      </c>
      <c r="G20" s="186">
        <f t="shared" si="5"/>
        <v>0</v>
      </c>
      <c r="H20" s="102">
        <f t="shared" si="6"/>
        <v>0</v>
      </c>
      <c r="I20" s="59">
        <f t="shared" si="1"/>
        <v>0</v>
      </c>
      <c r="J20" s="145" t="s">
        <v>25</v>
      </c>
      <c r="K20" s="209">
        <f>D20/38*100</f>
        <v>0</v>
      </c>
      <c r="L20" s="90" t="e">
        <f>G20/$G$3*100</f>
        <v>#DIV/0!</v>
      </c>
      <c r="M20" s="90" t="e">
        <f>H20/$H$3*100</f>
        <v>#DIV/0!</v>
      </c>
      <c r="N20" s="90" t="e">
        <f>I20/$I$3*100</f>
        <v>#DIV/0!</v>
      </c>
      <c r="O20" s="90"/>
      <c r="P20" s="95"/>
      <c r="Q20" s="95"/>
    </row>
    <row r="21" spans="1:17" ht="81">
      <c r="A21" s="7">
        <v>18</v>
      </c>
      <c r="B21" s="77" t="s">
        <v>26</v>
      </c>
      <c r="C21" s="44">
        <f>'577'!C21+'شهید صدوقی'!C21+'کلینیک اصفهان'!C21+'شهید مطهری ذوب آهن فولاد شهر'!C21+'شهید رجایی نجف آباد'!C21+'امیرالمومنین(ع) اصفهان'!C21</f>
        <v>0</v>
      </c>
      <c r="D21" s="44">
        <f>'577'!D21+'شهید صدوقی'!D21+'کلینیک اصفهان'!D21+'شهید مطهری ذوب آهن فولاد شهر'!D21+'شهید رجایی نجف آباد'!D21+'امیرالمومنین(ع) اصفهان'!D21</f>
        <v>0</v>
      </c>
      <c r="E21" s="44">
        <f>'577'!E21+'شهید صدوقی'!E21+'کلینیک اصفهان'!E21+'شهید مطهری ذوب آهن فولاد شهر'!E21+'شهید رجایی نجف آباد'!E21+'امیرالمومنین(ع) اصفهان'!E21</f>
        <v>0</v>
      </c>
      <c r="F21" s="44">
        <f>'577'!F21+'شهید صدوقی'!F21+'کلینیک اصفهان'!F21+'شهید مطهری ذوب آهن فولاد شهر'!F21+'شهید رجایی نجف آباد'!F21+'امیرالمومنین(ع) اصفهان'!F21</f>
        <v>0</v>
      </c>
      <c r="G21" s="186">
        <f t="shared" si="5"/>
        <v>0</v>
      </c>
      <c r="H21" s="102">
        <f t="shared" si="6"/>
        <v>0</v>
      </c>
      <c r="I21" s="59">
        <f t="shared" si="1"/>
        <v>0</v>
      </c>
      <c r="J21" s="145" t="s">
        <v>27</v>
      </c>
      <c r="K21" s="209"/>
      <c r="L21" s="90" t="e">
        <f>G21/G22*100</f>
        <v>#DIV/0!</v>
      </c>
      <c r="M21" s="90" t="e">
        <f>H21/H22*100</f>
        <v>#DIV/0!</v>
      </c>
      <c r="N21" s="90" t="e">
        <f>I21/I22*100</f>
        <v>#DIV/0!</v>
      </c>
      <c r="O21" s="90"/>
      <c r="P21" s="95"/>
      <c r="Q21" s="95"/>
    </row>
    <row r="22" spans="1:17" ht="38.25" customHeight="1">
      <c r="A22" s="6">
        <v>19</v>
      </c>
      <c r="B22" s="77" t="s">
        <v>28</v>
      </c>
      <c r="C22" s="44">
        <f>'577'!C22+'شهید صدوقی'!C22+'کلینیک اصفهان'!C22+'شهید مطهری ذوب آهن فولاد شهر'!C22+'شهید رجایی نجف آباد'!C22+'امیرالمومنین(ع) اصفهان'!C22</f>
        <v>0</v>
      </c>
      <c r="D22" s="44">
        <f>'577'!D22+'شهید صدوقی'!D22+'کلینیک اصفهان'!D22+'شهید مطهری ذوب آهن فولاد شهر'!D22+'شهید رجایی نجف آباد'!D22+'امیرالمومنین(ع) اصفهان'!D22</f>
        <v>0</v>
      </c>
      <c r="E22" s="44">
        <f>'577'!E22+'شهید صدوقی'!E22+'کلینیک اصفهان'!E22+'شهید مطهری ذوب آهن فولاد شهر'!E22+'شهید رجایی نجف آباد'!E22+'امیرالمومنین(ع) اصفهان'!E22</f>
        <v>0</v>
      </c>
      <c r="F22" s="44">
        <f>'577'!F22+'شهید صدوقی'!F22+'کلینیک اصفهان'!F22+'شهید مطهری ذوب آهن فولاد شهر'!F22+'شهید رجایی نجف آباد'!F22+'امیرالمومنین(ع) اصفهان'!F22</f>
        <v>0</v>
      </c>
      <c r="G22" s="186">
        <f t="shared" si="5"/>
        <v>0</v>
      </c>
      <c r="H22" s="102">
        <f t="shared" si="6"/>
        <v>0</v>
      </c>
      <c r="I22" s="59">
        <f t="shared" si="1"/>
        <v>0</v>
      </c>
      <c r="J22" s="142"/>
      <c r="K22" s="170"/>
      <c r="L22" s="170"/>
      <c r="M22" s="170"/>
      <c r="N22" s="170"/>
      <c r="O22" s="170"/>
      <c r="P22" s="95"/>
      <c r="Q22" s="95"/>
    </row>
    <row r="23" spans="1:17" ht="81">
      <c r="A23" s="7">
        <v>20</v>
      </c>
      <c r="B23" s="77" t="s">
        <v>29</v>
      </c>
      <c r="C23" s="44">
        <f>'577'!C23+'شهید صدوقی'!C23+'کلینیک اصفهان'!C23+'شهید مطهری ذوب آهن فولاد شهر'!C23+'شهید رجایی نجف آباد'!C23+'امیرالمومنین(ع) اصفهان'!C23</f>
        <v>0</v>
      </c>
      <c r="D23" s="44">
        <f>'577'!D23+'شهید صدوقی'!D23+'کلینیک اصفهان'!D23+'شهید مطهری ذوب آهن فولاد شهر'!D23+'شهید رجایی نجف آباد'!D23+'امیرالمومنین(ع) اصفهان'!D23</f>
        <v>0</v>
      </c>
      <c r="E23" s="44">
        <f>'577'!E23+'شهید صدوقی'!E23+'کلینیک اصفهان'!E23+'شهید مطهری ذوب آهن فولاد شهر'!E23+'شهید رجایی نجف آباد'!E23+'امیرالمومنین(ع) اصفهان'!E23</f>
        <v>0</v>
      </c>
      <c r="F23" s="44">
        <f>'577'!F23+'شهید صدوقی'!F23+'کلینیک اصفهان'!F23+'شهید مطهری ذوب آهن فولاد شهر'!F23+'شهید رجایی نجف آباد'!F23+'امیرالمومنین(ع) اصفهان'!F23</f>
        <v>0</v>
      </c>
      <c r="G23" s="186">
        <f t="shared" si="5"/>
        <v>0</v>
      </c>
      <c r="H23" s="102">
        <f t="shared" si="6"/>
        <v>0</v>
      </c>
      <c r="I23" s="59">
        <f t="shared" si="1"/>
        <v>0</v>
      </c>
      <c r="J23" s="145" t="s">
        <v>30</v>
      </c>
      <c r="K23" s="210"/>
      <c r="L23" s="84" t="e">
        <f>((G23+G24+G25)/3)/$G$3</f>
        <v>#DIV/0!</v>
      </c>
      <c r="M23" s="84" t="e">
        <f>((H23+H24+H25)/3)/$H$3</f>
        <v>#DIV/0!</v>
      </c>
      <c r="N23" s="84" t="e">
        <f>((I23+I24+I25)/3)/$I$3</f>
        <v>#DIV/0!</v>
      </c>
      <c r="O23" s="91"/>
      <c r="P23" s="95"/>
      <c r="Q23" s="95"/>
    </row>
    <row r="24" spans="1:17" ht="16.5" customHeight="1">
      <c r="A24" s="6">
        <v>21</v>
      </c>
      <c r="B24" s="77" t="s">
        <v>31</v>
      </c>
      <c r="C24" s="44">
        <f>'577'!C24+'شهید صدوقی'!C24+'کلینیک اصفهان'!C24+'شهید مطهری ذوب آهن فولاد شهر'!C24+'شهید رجایی نجف آباد'!C24+'امیرالمومنین(ع) اصفهان'!C24</f>
        <v>0</v>
      </c>
      <c r="D24" s="44">
        <f>'577'!D24+'شهید صدوقی'!D24+'کلینیک اصفهان'!D24+'شهید مطهری ذوب آهن فولاد شهر'!D24+'شهید رجایی نجف آباد'!D24+'امیرالمومنین(ع) اصفهان'!D24</f>
        <v>0</v>
      </c>
      <c r="E24" s="44">
        <f>'577'!E24+'شهید صدوقی'!E24+'کلینیک اصفهان'!E24+'شهید مطهری ذوب آهن فولاد شهر'!E24+'شهید رجایی نجف آباد'!E24+'امیرالمومنین(ع) اصفهان'!E24</f>
        <v>0</v>
      </c>
      <c r="F24" s="44">
        <f>'577'!F24+'شهید صدوقی'!F24+'کلینیک اصفهان'!F24+'شهید مطهری ذوب آهن فولاد شهر'!F24+'شهید رجایی نجف آباد'!F24+'امیرالمومنین(ع) اصفهان'!F24</f>
        <v>0</v>
      </c>
      <c r="G24" s="186">
        <f t="shared" si="5"/>
        <v>0</v>
      </c>
      <c r="H24" s="102">
        <f t="shared" si="6"/>
        <v>0</v>
      </c>
      <c r="I24" s="59">
        <f t="shared" si="1"/>
        <v>0</v>
      </c>
      <c r="J24" s="145" t="s">
        <v>30</v>
      </c>
      <c r="K24" s="210"/>
      <c r="L24" s="90"/>
      <c r="M24" s="90"/>
      <c r="N24" s="91"/>
      <c r="O24" s="91"/>
      <c r="P24" s="95"/>
      <c r="Q24" s="95"/>
    </row>
    <row r="25" spans="1:17" ht="81">
      <c r="A25" s="7">
        <v>22</v>
      </c>
      <c r="B25" s="77" t="s">
        <v>32</v>
      </c>
      <c r="C25" s="44">
        <f>'577'!C25+'شهید صدوقی'!C25+'کلینیک اصفهان'!C25+'شهید مطهری ذوب آهن فولاد شهر'!C25+'شهید رجایی نجف آباد'!C25+'امیرالمومنین(ع) اصفهان'!C25</f>
        <v>0</v>
      </c>
      <c r="D25" s="44">
        <f>'577'!D25+'شهید صدوقی'!D25+'کلینیک اصفهان'!D25+'شهید مطهری ذوب آهن فولاد شهر'!D25+'شهید رجایی نجف آباد'!D25+'امیرالمومنین(ع) اصفهان'!D25</f>
        <v>0</v>
      </c>
      <c r="E25" s="44">
        <f>'577'!E25+'شهید صدوقی'!E25+'کلینیک اصفهان'!E25+'شهید مطهری ذوب آهن فولاد شهر'!E25+'شهید رجایی نجف آباد'!E25+'امیرالمومنین(ع) اصفهان'!E25</f>
        <v>0</v>
      </c>
      <c r="F25" s="44">
        <f>'577'!F25+'شهید صدوقی'!F25+'کلینیک اصفهان'!F25+'شهید مطهری ذوب آهن فولاد شهر'!F25+'شهید رجایی نجف آباد'!F25+'امیرالمومنین(ع) اصفهان'!F25</f>
        <v>0</v>
      </c>
      <c r="G25" s="186">
        <f t="shared" si="5"/>
        <v>0</v>
      </c>
      <c r="H25" s="102">
        <f t="shared" si="6"/>
        <v>0</v>
      </c>
      <c r="I25" s="59">
        <f t="shared" si="1"/>
        <v>0</v>
      </c>
      <c r="J25" s="145" t="s">
        <v>30</v>
      </c>
      <c r="K25" s="210"/>
      <c r="L25" s="84"/>
      <c r="M25" s="91"/>
      <c r="N25" s="91"/>
      <c r="O25" s="91"/>
      <c r="P25" s="95"/>
      <c r="Q25" s="95"/>
    </row>
    <row r="26" spans="1:17" ht="40.5">
      <c r="A26" s="6">
        <v>23</v>
      </c>
      <c r="B26" s="77" t="s">
        <v>33</v>
      </c>
      <c r="C26" s="44">
        <f>'577'!C26+'شهید صدوقی'!C26+'کلینیک اصفهان'!C26+'شهید مطهری ذوب آهن فولاد شهر'!C26+'شهید رجایی نجف آباد'!C26+'امیرالمومنین(ع) اصفهان'!C26</f>
        <v>0</v>
      </c>
      <c r="D26" s="44">
        <f>'577'!D26+'شهید صدوقی'!D26+'کلینیک اصفهان'!D26+'شهید مطهری ذوب آهن فولاد شهر'!D26+'شهید رجایی نجف آباد'!D26+'امیرالمومنین(ع) اصفهان'!D26</f>
        <v>0</v>
      </c>
      <c r="E26" s="44">
        <f>'577'!E26+'شهید صدوقی'!E26+'کلینیک اصفهان'!E26+'شهید مطهری ذوب آهن فولاد شهر'!E26+'شهید رجایی نجف آباد'!E26+'امیرالمومنین(ع) اصفهان'!E26</f>
        <v>0</v>
      </c>
      <c r="F26" s="44">
        <f>D26</f>
        <v>0</v>
      </c>
      <c r="G26" s="186">
        <f t="shared" si="5"/>
        <v>0</v>
      </c>
      <c r="H26" s="102">
        <f t="shared" si="6"/>
        <v>0</v>
      </c>
      <c r="I26" s="59">
        <f t="shared" si="1"/>
        <v>0</v>
      </c>
      <c r="J26" s="145" t="s">
        <v>35</v>
      </c>
      <c r="K26" s="210">
        <v>42.352941176470594</v>
      </c>
      <c r="L26" s="84"/>
      <c r="M26" s="91"/>
      <c r="N26" s="91"/>
      <c r="O26" s="91"/>
      <c r="P26" s="95"/>
      <c r="Q26" s="95"/>
    </row>
    <row r="27" spans="1:17" ht="77.25" customHeight="1">
      <c r="A27" s="7">
        <v>24</v>
      </c>
      <c r="B27" s="77" t="s">
        <v>36</v>
      </c>
      <c r="C27" s="44">
        <f>'577'!C27+'شهید صدوقی'!C27+'کلینیک اصفهان'!C27+'شهید مطهری ذوب آهن فولاد شهر'!C27+'شهید رجایی نجف آباد'!C27+'امیرالمومنین(ع) اصفهان'!C27</f>
        <v>0</v>
      </c>
      <c r="D27" s="44">
        <f>'577'!D27+'شهید صدوقی'!D27+'کلینیک اصفهان'!D27+'شهید مطهری ذوب آهن فولاد شهر'!D27+'شهید رجایی نجف آباد'!D27+'امیرالمومنین(ع) اصفهان'!D27</f>
        <v>0</v>
      </c>
      <c r="E27" s="44">
        <f>'577'!E27+'شهید صدوقی'!E27+'کلینیک اصفهان'!E27+'شهید مطهری ذوب آهن فولاد شهر'!E27+'شهید رجایی نجف آباد'!E27+'امیرالمومنین(ع) اصفهان'!E27</f>
        <v>0</v>
      </c>
      <c r="F27" s="44">
        <f>'577'!F27+'شهید صدوقی'!F27+'کلینیک اصفهان'!F27+'شهید مطهری ذوب آهن فولاد شهر'!F27+'شهید رجایی نجف آباد'!F27+'امیرالمومنین(ع) اصفهان'!F27</f>
        <v>0</v>
      </c>
      <c r="G27" s="186">
        <f>(D27+C27)</f>
        <v>0</v>
      </c>
      <c r="H27" s="102">
        <f>(F27+E27)</f>
        <v>0</v>
      </c>
      <c r="I27" s="59">
        <f t="shared" ref="I27:I34" si="7">(H27+G27)</f>
        <v>0</v>
      </c>
      <c r="J27" s="145" t="s">
        <v>37</v>
      </c>
      <c r="K27" s="209"/>
      <c r="L27" s="90" t="e">
        <f>G27/G28*100</f>
        <v>#DIV/0!</v>
      </c>
      <c r="M27" s="90" t="e">
        <f>H27/H28*100</f>
        <v>#DIV/0!</v>
      </c>
      <c r="N27" s="90" t="e">
        <f>I27/I28*100</f>
        <v>#DIV/0!</v>
      </c>
      <c r="O27" s="90"/>
      <c r="P27" s="95"/>
      <c r="Q27" s="95"/>
    </row>
    <row r="28" spans="1:17" ht="49.5" customHeight="1">
      <c r="A28" s="6">
        <v>25</v>
      </c>
      <c r="B28" s="77" t="s">
        <v>38</v>
      </c>
      <c r="C28" s="44">
        <f>'577'!C28+'شهید صدوقی'!C28+'کلینیک اصفهان'!C28+'شهید مطهری ذوب آهن فولاد شهر'!C28+'شهید رجایی نجف آباد'!C28+'امیرالمومنین(ع) اصفهان'!C28</f>
        <v>0</v>
      </c>
      <c r="D28" s="44">
        <f>'577'!D28+'شهید صدوقی'!D28+'کلینیک اصفهان'!D28+'شهید مطهری ذوب آهن فولاد شهر'!D28+'شهید رجایی نجف آباد'!D28+'امیرالمومنین(ع) اصفهان'!D28</f>
        <v>0</v>
      </c>
      <c r="E28" s="44">
        <f>'577'!E28+'شهید صدوقی'!E28+'کلینیک اصفهان'!E28+'شهید مطهری ذوب آهن فولاد شهر'!E28+'شهید رجایی نجف آباد'!E28+'امیرالمومنین(ع) اصفهان'!E28</f>
        <v>0</v>
      </c>
      <c r="F28" s="44">
        <f>'577'!F28+'شهید صدوقی'!F28+'کلینیک اصفهان'!F28+'شهید مطهری ذوب آهن فولاد شهر'!F28+'شهید رجایی نجف آباد'!F28+'امیرالمومنین(ع) اصفهان'!F28</f>
        <v>0</v>
      </c>
      <c r="G28" s="186">
        <f>(D28+C28)</f>
        <v>0</v>
      </c>
      <c r="H28" s="102">
        <f>(F28+E28)</f>
        <v>0</v>
      </c>
      <c r="I28" s="59">
        <f t="shared" si="7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44">
        <f>'577'!C29+'شهید صدوقی'!C29+'کلینیک اصفهان'!C29+'شهید مطهری ذوب آهن فولاد شهر'!C29+'شهید رجایی نجف آباد'!C29+'امیرالمومنین(ع) اصفهان'!C29</f>
        <v>0</v>
      </c>
      <c r="D29" s="44">
        <f>'577'!D29+'شهید صدوقی'!D29+'کلینیک اصفهان'!D29+'شهید مطهری ذوب آهن فولاد شهر'!D29+'شهید رجایی نجف آباد'!D29+'امیرالمومنین(ع) اصفهان'!D29</f>
        <v>0</v>
      </c>
      <c r="E29" s="44">
        <f>'577'!E29+'شهید صدوقی'!E29+'کلینیک اصفهان'!E29+'شهید مطهری ذوب آهن فولاد شهر'!E29+'شهید رجایی نجف آباد'!E29+'امیرالمومنین(ع) اصفهان'!E29</f>
        <v>0</v>
      </c>
      <c r="F29" s="44">
        <f>'577'!F29+'شهید صدوقی'!F29+'کلینیک اصفهان'!F29+'شهید مطهری ذوب آهن فولاد شهر'!F29+'شهید رجایی نجف آباد'!F29+'امیرالمومنین(ع) اصفهان'!F29</f>
        <v>0</v>
      </c>
      <c r="G29" s="186">
        <f t="shared" ref="G29:G34" si="8">(D29+C29)</f>
        <v>0</v>
      </c>
      <c r="H29" s="102">
        <f t="shared" ref="H29:H34" si="9">(F29+E29)</f>
        <v>0</v>
      </c>
      <c r="I29" s="59">
        <f t="shared" si="7"/>
        <v>0</v>
      </c>
      <c r="J29" s="142" t="s">
        <v>41</v>
      </c>
      <c r="K29" s="210"/>
      <c r="L29" s="87" t="e">
        <f>G29/G30*100</f>
        <v>#DIV/0!</v>
      </c>
      <c r="M29" s="87" t="e">
        <f>H29/H30*100</f>
        <v>#DIV/0!</v>
      </c>
      <c r="N29" s="87" t="e">
        <f>I29/I30*100</f>
        <v>#DIV/0!</v>
      </c>
      <c r="O29" s="94"/>
      <c r="P29" s="95"/>
      <c r="Q29" s="95"/>
    </row>
    <row r="30" spans="1:17" ht="106.5" customHeight="1">
      <c r="A30" s="6">
        <v>27</v>
      </c>
      <c r="B30" s="77" t="s">
        <v>42</v>
      </c>
      <c r="C30" s="44">
        <f>'577'!C30+'شهید صدوقی'!C30+'کلینیک اصفهان'!C30+'شهید مطهری ذوب آهن فولاد شهر'!C30+'شهید رجایی نجف آباد'!C30+'امیرالمومنین(ع) اصفهان'!C30</f>
        <v>0</v>
      </c>
      <c r="D30" s="44">
        <f>'577'!D30+'شهید صدوقی'!D30+'کلینیک اصفهان'!D30+'شهید مطهری ذوب آهن فولاد شهر'!D30+'شهید رجایی نجف آباد'!D30+'امیرالمومنین(ع) اصفهان'!D30</f>
        <v>0</v>
      </c>
      <c r="E30" s="44">
        <f>'577'!E30+'شهید صدوقی'!E30+'کلینیک اصفهان'!E30+'شهید مطهری ذوب آهن فولاد شهر'!E30+'شهید رجایی نجف آباد'!E30+'امیرالمومنین(ع) اصفهان'!E30</f>
        <v>0</v>
      </c>
      <c r="F30" s="44">
        <f>'577'!F30+'شهید صدوقی'!F30+'کلینیک اصفهان'!F30+'شهید مطهری ذوب آهن فولاد شهر'!F30+'شهید رجایی نجف آباد'!F30+'امیرالمومنین(ع) اصفهان'!F30</f>
        <v>0</v>
      </c>
      <c r="G30" s="186">
        <f t="shared" si="8"/>
        <v>0</v>
      </c>
      <c r="H30" s="102">
        <f t="shared" si="9"/>
        <v>0</v>
      </c>
      <c r="I30" s="59">
        <f t="shared" si="7"/>
        <v>0</v>
      </c>
      <c r="J30" s="142"/>
      <c r="K30" s="268"/>
      <c r="L30" s="174"/>
      <c r="M30" s="174"/>
      <c r="N30" s="174"/>
      <c r="O30" s="174"/>
      <c r="P30" s="95"/>
      <c r="Q30" s="95"/>
    </row>
    <row r="31" spans="1:17" ht="110.25" customHeight="1">
      <c r="A31" s="7">
        <v>28</v>
      </c>
      <c r="B31" s="77" t="s">
        <v>43</v>
      </c>
      <c r="C31" s="44">
        <f>'577'!C31+'شهید صدوقی'!C31+'کلینیک اصفهان'!C31+'شهید مطهری ذوب آهن فولاد شهر'!C31+'شهید رجایی نجف آباد'!C31+'امیرالمومنین(ع) اصفهان'!C31</f>
        <v>0</v>
      </c>
      <c r="D31" s="44">
        <f>'577'!D31+'شهید صدوقی'!D31+'کلینیک اصفهان'!D31+'شهید مطهری ذوب آهن فولاد شهر'!D31+'شهید رجایی نجف آباد'!D31+'امیرالمومنین(ع) اصفهان'!D31</f>
        <v>0</v>
      </c>
      <c r="E31" s="44">
        <f>'577'!E31+'شهید صدوقی'!E31+'کلینیک اصفهان'!E31+'شهید مطهری ذوب آهن فولاد شهر'!E31+'شهید رجایی نجف آباد'!E31+'امیرالمومنین(ع) اصفهان'!E31</f>
        <v>0</v>
      </c>
      <c r="F31" s="44">
        <f>'577'!F31+'شهید صدوقی'!F31+'کلینیک اصفهان'!F31+'شهید مطهری ذوب آهن فولاد شهر'!F31+'شهید رجایی نجف آباد'!F31+'امیرالمومنین(ع) اصفهان'!F31</f>
        <v>0</v>
      </c>
      <c r="G31" s="186">
        <f t="shared" si="8"/>
        <v>0</v>
      </c>
      <c r="H31" s="102">
        <f t="shared" si="9"/>
        <v>0</v>
      </c>
      <c r="I31" s="59">
        <f t="shared" si="7"/>
        <v>0</v>
      </c>
      <c r="J31" s="142" t="s">
        <v>44</v>
      </c>
      <c r="K31" s="210"/>
      <c r="L31" s="87" t="e">
        <f>G31/G32*100</f>
        <v>#DIV/0!</v>
      </c>
      <c r="M31" s="87" t="e">
        <f>H31/H32*100</f>
        <v>#DIV/0!</v>
      </c>
      <c r="N31" s="87" t="e">
        <f>I31/I32*100</f>
        <v>#DIV/0!</v>
      </c>
      <c r="O31" s="94"/>
      <c r="P31" s="95"/>
      <c r="Q31" s="95"/>
    </row>
    <row r="32" spans="1:17" ht="131.25" customHeight="1">
      <c r="A32" s="6">
        <v>29</v>
      </c>
      <c r="B32" s="77" t="s">
        <v>45</v>
      </c>
      <c r="C32" s="44">
        <f>'577'!C32+'شهید صدوقی'!C32+'کلینیک اصفهان'!C32+'شهید مطهری ذوب آهن فولاد شهر'!C32+'شهید رجایی نجف آباد'!C32+'امیرالمومنین(ع) اصفهان'!C32</f>
        <v>0</v>
      </c>
      <c r="D32" s="44">
        <f>'577'!D32+'شهید صدوقی'!D32+'کلینیک اصفهان'!D32+'شهید مطهری ذوب آهن فولاد شهر'!D32+'شهید رجایی نجف آباد'!D32+'امیرالمومنین(ع) اصفهان'!D32</f>
        <v>0</v>
      </c>
      <c r="E32" s="44">
        <f>'577'!E32+'شهید صدوقی'!E32+'کلینیک اصفهان'!E32+'شهید مطهری ذوب آهن فولاد شهر'!E32+'شهید رجایی نجف آباد'!E32+'امیرالمومنین(ع) اصفهان'!E32</f>
        <v>0</v>
      </c>
      <c r="F32" s="44">
        <f>'577'!F32+'شهید صدوقی'!F32+'کلینیک اصفهان'!F32+'شهید مطهری ذوب آهن فولاد شهر'!F32+'شهید رجایی نجف آباد'!F32+'امیرالمومنین(ع) اصفهان'!F32</f>
        <v>0</v>
      </c>
      <c r="G32" s="186">
        <f t="shared" si="8"/>
        <v>0</v>
      </c>
      <c r="H32" s="102">
        <f t="shared" si="9"/>
        <v>0</v>
      </c>
      <c r="I32" s="59">
        <f t="shared" si="7"/>
        <v>0</v>
      </c>
      <c r="J32" s="142"/>
    </row>
    <row r="33" spans="1:15" ht="107.25" customHeight="1">
      <c r="A33" s="12">
        <v>30</v>
      </c>
      <c r="B33" s="78" t="s">
        <v>46</v>
      </c>
      <c r="C33" s="44">
        <f>'577'!C33+'شهید صدوقی'!C33+'کلینیک اصفهان'!C33+'شهید مطهری ذوب آهن فولاد شهر'!C33+'شهید رجایی نجف آباد'!C33+'امیرالمومنین(ع) اصفهان'!C33</f>
        <v>0</v>
      </c>
      <c r="D33" s="21" t="s">
        <v>57</v>
      </c>
      <c r="E33" s="21"/>
      <c r="F33" s="21"/>
      <c r="G33" s="186" t="e">
        <f t="shared" si="8"/>
        <v>#VALUE!</v>
      </c>
      <c r="H33" s="102">
        <f t="shared" si="9"/>
        <v>0</v>
      </c>
      <c r="I33" s="59" t="e">
        <f t="shared" si="7"/>
        <v>#VALUE!</v>
      </c>
      <c r="J33" s="142"/>
    </row>
    <row r="34" spans="1:15">
      <c r="B34" s="61" t="s">
        <v>48</v>
      </c>
      <c r="C34" s="61"/>
      <c r="D34" s="21" t="s">
        <v>57</v>
      </c>
      <c r="E34" s="21"/>
      <c r="F34" s="21"/>
      <c r="G34" s="186" t="e">
        <f t="shared" si="8"/>
        <v>#VALUE!</v>
      </c>
      <c r="H34" s="102">
        <f t="shared" si="9"/>
        <v>0</v>
      </c>
      <c r="I34" s="59" t="e">
        <f t="shared" si="7"/>
        <v>#VALUE!</v>
      </c>
      <c r="J34" s="144" t="s">
        <v>48</v>
      </c>
      <c r="K34" s="212"/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3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3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3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B1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299"/>
      <c r="F3" s="299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60"/>
      <c r="D4" s="160"/>
      <c r="E4" s="316"/>
      <c r="F4" s="316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60"/>
      <c r="D5" s="160"/>
      <c r="E5" s="316"/>
      <c r="F5" s="316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60"/>
      <c r="D6" s="160"/>
      <c r="E6" s="316"/>
      <c r="F6" s="316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246"/>
      <c r="D7" s="246"/>
      <c r="E7" s="316"/>
      <c r="F7" s="316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60"/>
      <c r="D8" s="160"/>
      <c r="E8" s="316"/>
      <c r="F8" s="316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60"/>
      <c r="D9" s="160"/>
      <c r="E9" s="316"/>
      <c r="F9" s="316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160"/>
      <c r="D10" s="160"/>
      <c r="E10" s="316"/>
      <c r="F10" s="316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60"/>
      <c r="D11" s="160"/>
      <c r="E11" s="316"/>
      <c r="F11" s="316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246"/>
      <c r="D12" s="246"/>
      <c r="E12" s="316"/>
      <c r="F12" s="316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160"/>
      <c r="D13" s="160"/>
      <c r="E13" s="316"/>
      <c r="F13" s="316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60"/>
      <c r="D14" s="160"/>
      <c r="E14" s="316"/>
      <c r="F14" s="316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246"/>
      <c r="D15" s="246"/>
      <c r="E15" s="316"/>
      <c r="F15" s="316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60"/>
      <c r="D16" s="160"/>
      <c r="E16" s="316"/>
      <c r="F16" s="316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160"/>
      <c r="D17" s="160"/>
      <c r="E17" s="316"/>
      <c r="F17" s="316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160"/>
      <c r="D18" s="160"/>
      <c r="E18" s="316"/>
      <c r="F18" s="316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60"/>
      <c r="D19" s="160"/>
      <c r="E19" s="316"/>
      <c r="F19" s="316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60"/>
      <c r="D20" s="160"/>
      <c r="E20" s="316"/>
      <c r="F20" s="316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247"/>
      <c r="D21" s="247"/>
      <c r="E21" s="317"/>
      <c r="F21" s="317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60"/>
      <c r="D22" s="160"/>
      <c r="E22" s="316"/>
      <c r="F22" s="316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60"/>
      <c r="D23" s="160"/>
      <c r="E23" s="316"/>
      <c r="F23" s="316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160"/>
      <c r="D24" s="160"/>
      <c r="E24" s="316"/>
      <c r="F24" s="316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60"/>
      <c r="D25" s="160"/>
      <c r="E25" s="316"/>
      <c r="F25" s="316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60"/>
      <c r="D26" s="160"/>
      <c r="E26" s="316"/>
      <c r="F26" s="316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160"/>
      <c r="D27" s="160"/>
      <c r="E27" s="316"/>
      <c r="F27" s="316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60"/>
      <c r="D28" s="160"/>
      <c r="E28" s="316"/>
      <c r="F28" s="316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249"/>
      <c r="D29" s="249"/>
      <c r="E29" s="318"/>
      <c r="F29" s="318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60"/>
      <c r="D30" s="160"/>
      <c r="E30" s="316"/>
      <c r="F30" s="316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249"/>
      <c r="D31" s="248"/>
      <c r="E31" s="318"/>
      <c r="F31" s="319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60"/>
      <c r="D32" s="160"/>
      <c r="E32" s="316"/>
      <c r="F32" s="316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 t="s">
        <v>65</v>
      </c>
      <c r="F33" s="23"/>
      <c r="G33" s="187" t="e">
        <f t="shared" si="10"/>
        <v>#VALUE!</v>
      </c>
      <c r="H33" s="100" t="e">
        <f t="shared" si="11"/>
        <v>#VALUE!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H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73"/>
      <c r="D3" s="73"/>
      <c r="E3" s="73"/>
      <c r="F3" s="73"/>
      <c r="G3" s="202">
        <f>(D3+C3)/2</f>
        <v>0</v>
      </c>
      <c r="H3" s="137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73"/>
      <c r="D4" s="73"/>
      <c r="E4" s="73"/>
      <c r="F4" s="73"/>
      <c r="G4" s="202">
        <f>(D4+C4)/2</f>
        <v>0</v>
      </c>
      <c r="H4" s="137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73"/>
      <c r="D5" s="26"/>
      <c r="E5" s="26"/>
      <c r="F5" s="26"/>
      <c r="G5" s="202">
        <f t="shared" ref="G5:G8" si="0">(D5+C5)/2</f>
        <v>0</v>
      </c>
      <c r="H5" s="138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73"/>
      <c r="D6" s="26"/>
      <c r="E6" s="26"/>
      <c r="F6" s="26"/>
      <c r="G6" s="202">
        <f t="shared" si="0"/>
        <v>0</v>
      </c>
      <c r="H6" s="138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73"/>
      <c r="D7" s="26"/>
      <c r="E7" s="26"/>
      <c r="F7" s="26"/>
      <c r="G7" s="202">
        <f t="shared" si="0"/>
        <v>0</v>
      </c>
      <c r="H7" s="138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73"/>
      <c r="D8" s="26"/>
      <c r="E8" s="26"/>
      <c r="F8" s="26"/>
      <c r="G8" s="202">
        <f t="shared" si="0"/>
        <v>0</v>
      </c>
      <c r="H8" s="138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73"/>
      <c r="D9" s="26"/>
      <c r="E9" s="26"/>
      <c r="F9" s="26"/>
      <c r="G9" s="202">
        <f>(D9+C9)</f>
        <v>0</v>
      </c>
      <c r="H9" s="138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73"/>
      <c r="D10" s="26"/>
      <c r="E10" s="26"/>
      <c r="F10" s="26"/>
      <c r="G10" s="202">
        <f>(D10+C10)</f>
        <v>0</v>
      </c>
      <c r="H10" s="138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73"/>
      <c r="D11" s="26"/>
      <c r="E11" s="26"/>
      <c r="F11" s="26"/>
      <c r="G11" s="202">
        <f>(D11+C11)</f>
        <v>0</v>
      </c>
      <c r="H11" s="138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73"/>
      <c r="D12" s="26"/>
      <c r="E12" s="26"/>
      <c r="F12" s="26"/>
      <c r="G12" s="202">
        <f>(D12+C12)/2</f>
        <v>0</v>
      </c>
      <c r="H12" s="138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73"/>
      <c r="D13" s="26"/>
      <c r="E13" s="26"/>
      <c r="F13" s="26"/>
      <c r="G13" s="202">
        <f t="shared" ref="G13:G16" si="3">(D13+C13)</f>
        <v>0</v>
      </c>
      <c r="H13" s="138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73"/>
      <c r="D14" s="26"/>
      <c r="E14" s="26"/>
      <c r="F14" s="26"/>
      <c r="G14" s="202">
        <f t="shared" si="3"/>
        <v>0</v>
      </c>
      <c r="H14" s="138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73"/>
      <c r="D15" s="26"/>
      <c r="E15" s="26"/>
      <c r="F15" s="26"/>
      <c r="G15" s="202">
        <f t="shared" si="3"/>
        <v>0</v>
      </c>
      <c r="H15" s="138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73"/>
      <c r="D16" s="26"/>
      <c r="E16" s="26"/>
      <c r="F16" s="26"/>
      <c r="G16" s="202">
        <f t="shared" si="3"/>
        <v>0</v>
      </c>
      <c r="H16" s="138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73"/>
      <c r="D17" s="26"/>
      <c r="E17" s="26"/>
      <c r="F17" s="26"/>
      <c r="G17" s="202">
        <f>(D17+C17)/2</f>
        <v>0</v>
      </c>
      <c r="H17" s="138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73"/>
      <c r="D18" s="26"/>
      <c r="E18" s="26"/>
      <c r="F18" s="26"/>
      <c r="G18" s="202">
        <f t="shared" ref="G18:G26" si="5">(D18+C18)/2</f>
        <v>0</v>
      </c>
      <c r="H18" s="138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73"/>
      <c r="D19" s="26"/>
      <c r="E19" s="26"/>
      <c r="F19" s="26"/>
      <c r="G19" s="202">
        <f t="shared" si="5"/>
        <v>0</v>
      </c>
      <c r="H19" s="138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73"/>
      <c r="D20" s="26"/>
      <c r="E20" s="26"/>
      <c r="F20" s="26"/>
      <c r="G20" s="202">
        <f t="shared" si="5"/>
        <v>0</v>
      </c>
      <c r="H20" s="138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73"/>
      <c r="D21" s="26"/>
      <c r="E21" s="26"/>
      <c r="F21" s="26"/>
      <c r="G21" s="202">
        <f t="shared" si="5"/>
        <v>0</v>
      </c>
      <c r="H21" s="138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73"/>
      <c r="D22" s="26"/>
      <c r="E22" s="26"/>
      <c r="F22" s="26"/>
      <c r="G22" s="202">
        <f t="shared" si="5"/>
        <v>0</v>
      </c>
      <c r="H22" s="138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73"/>
      <c r="D23" s="26"/>
      <c r="E23" s="26"/>
      <c r="F23" s="26"/>
      <c r="G23" s="202">
        <f t="shared" si="5"/>
        <v>0</v>
      </c>
      <c r="H23" s="138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73"/>
      <c r="D24" s="26"/>
      <c r="E24" s="26"/>
      <c r="F24" s="26"/>
      <c r="G24" s="202">
        <f t="shared" si="5"/>
        <v>0</v>
      </c>
      <c r="H24" s="138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73"/>
      <c r="D25" s="26"/>
      <c r="E25" s="26"/>
      <c r="F25" s="26"/>
      <c r="G25" s="202">
        <f t="shared" si="5"/>
        <v>0</v>
      </c>
      <c r="H25" s="138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250"/>
      <c r="D26" s="251"/>
      <c r="E26" s="251"/>
      <c r="F26" s="251"/>
      <c r="G26" s="202">
        <f t="shared" si="5"/>
        <v>0</v>
      </c>
      <c r="H26" s="138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73"/>
      <c r="D27" s="26"/>
      <c r="E27" s="26"/>
      <c r="F27" s="26"/>
      <c r="G27" s="202">
        <f>(D27+C27)</f>
        <v>0</v>
      </c>
      <c r="H27" s="138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73"/>
      <c r="D28" s="26"/>
      <c r="E28" s="26"/>
      <c r="F28" s="26"/>
      <c r="G28" s="202">
        <f>(D28+C28)</f>
        <v>0</v>
      </c>
      <c r="H28" s="138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73"/>
      <c r="D29" s="26"/>
      <c r="E29" s="26"/>
      <c r="F29" s="26"/>
      <c r="G29" s="202">
        <f t="shared" ref="G29:G34" si="10">(D29+C29)</f>
        <v>0</v>
      </c>
      <c r="H29" s="138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73"/>
      <c r="D30" s="26"/>
      <c r="E30" s="26"/>
      <c r="F30" s="26"/>
      <c r="G30" s="202">
        <f t="shared" si="10"/>
        <v>0</v>
      </c>
      <c r="H30" s="138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73"/>
      <c r="D31" s="26"/>
      <c r="E31" s="26"/>
      <c r="F31" s="26"/>
      <c r="G31" s="202">
        <f t="shared" si="10"/>
        <v>0</v>
      </c>
      <c r="H31" s="138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73"/>
      <c r="D32" s="26"/>
      <c r="E32" s="26"/>
      <c r="F32" s="26"/>
      <c r="G32" s="202">
        <f t="shared" si="10"/>
        <v>0</v>
      </c>
      <c r="H32" s="138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73"/>
      <c r="D33" s="27" t="s">
        <v>57</v>
      </c>
      <c r="E33" s="28"/>
      <c r="F33" s="28"/>
      <c r="G33" s="202" t="e">
        <f t="shared" si="10"/>
        <v>#VALUE!</v>
      </c>
      <c r="H33" s="138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7" t="s">
        <v>57</v>
      </c>
      <c r="E34" s="28"/>
      <c r="F34" s="28"/>
      <c r="G34" s="202" t="e">
        <f t="shared" si="10"/>
        <v>#VALUE!</v>
      </c>
      <c r="H34" s="138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28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5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5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5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55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5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54"/>
      <c r="F11" s="15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5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5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5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abSelected="1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28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7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19.7109375" style="4" customWidth="1"/>
    <col min="8" max="8" width="19.7109375" style="2" customWidth="1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2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44">
        <f>سینا!C3+سپاهان!C3+میلاد!C3+مهرگان!C3+خانواده!C3+سعدی!C3</f>
        <v>0</v>
      </c>
      <c r="D3" s="44">
        <f>سینا!D3+سپاهان!D3+میلاد!D3+مهرگان!D3+خانواده!D3+سعدی!D3</f>
        <v>0</v>
      </c>
      <c r="E3" s="44">
        <f>سینا!E3+سپاهان!E3+میلاد!E3+مهرگان!E3+خانواده!E3+سعدی!E3</f>
        <v>0</v>
      </c>
      <c r="F3" s="44">
        <f>سینا!F3+سپاهان!F3+میلاد!F3+مهرگان!F3+خانواده!F3+سعدی!F3</f>
        <v>0</v>
      </c>
      <c r="G3" s="186">
        <f>(D3+C3)/2</f>
        <v>0</v>
      </c>
      <c r="H3" s="101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44">
        <f>سینا!C4+سپاهان!C4+میلاد!C4+مهرگان!C4+خانواده!C4+سعدی!C4</f>
        <v>0</v>
      </c>
      <c r="D4" s="44">
        <f>سینا!D4+سپاهان!D4+میلاد!D4+مهرگان!D4+خانواده!D4+سعدی!D4</f>
        <v>0</v>
      </c>
      <c r="E4" s="44">
        <f>سینا!E4+سپاهان!E4+میلاد!E4+مهرگان!E4+خانواده!E4+سعدی!E4</f>
        <v>0</v>
      </c>
      <c r="F4" s="44">
        <f>سینا!F4+سپاهان!F4+میلاد!F4+مهرگان!F4+خانواده!F4+سعدی!F4</f>
        <v>0</v>
      </c>
      <c r="G4" s="186">
        <f>(D4+C4)/2</f>
        <v>0</v>
      </c>
      <c r="H4" s="101">
        <f>(F4+E4)/2</f>
        <v>0</v>
      </c>
      <c r="I4" s="59">
        <f>(H4+G4)/2</f>
        <v>0</v>
      </c>
      <c r="J4" s="142" t="s">
        <v>3</v>
      </c>
      <c r="K4" s="208" t="e">
        <f>D5/D4</f>
        <v>#DIV/0!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4"/>
      <c r="P4" s="95"/>
      <c r="Q4" s="95"/>
    </row>
    <row r="5" spans="1:18" ht="24" customHeight="1">
      <c r="A5" s="7">
        <v>2</v>
      </c>
      <c r="B5" s="77" t="s">
        <v>4</v>
      </c>
      <c r="C5" s="44">
        <f>سینا!C5+سپاهان!C5+میلاد!C5+مهرگان!C5+خانواده!C5+سعدی!C5</f>
        <v>0</v>
      </c>
      <c r="D5" s="44">
        <f>سینا!D5+سپاهان!D5+میلاد!D5+مهرگان!D5+خانواده!D5+سعدی!D5</f>
        <v>0</v>
      </c>
      <c r="E5" s="44">
        <f>سینا!E5+سپاهان!E5+میلاد!E5+مهرگان!E5+خانواده!E5+سعدی!E5</f>
        <v>0</v>
      </c>
      <c r="F5" s="44">
        <f>سینا!F5+سپاهان!F5+میلاد!F5+مهرگان!F5+خانواده!F5+سعدی!F5</f>
        <v>0</v>
      </c>
      <c r="G5" s="186">
        <f t="shared" ref="G5:G8" si="0">(D5+C5)/2</f>
        <v>0</v>
      </c>
      <c r="H5" s="102">
        <f t="shared" ref="H5" si="1">F5+E5</f>
        <v>0</v>
      </c>
      <c r="I5" s="59">
        <f t="shared" ref="I5:I26" si="2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44">
        <f>سینا!C6+سپاهان!C6+میلاد!C6+مهرگان!C6+خانواده!C6+سعدی!C6</f>
        <v>0</v>
      </c>
      <c r="D6" s="44">
        <f>سینا!D6+سپاهان!D6+میلاد!D6+مهرگان!D6+خانواده!D6+سعدی!D6</f>
        <v>0</v>
      </c>
      <c r="E6" s="44">
        <f>سینا!E6+سپاهان!E6+میلاد!E6+مهرگان!E6+خانواده!E6+سعدی!E6</f>
        <v>0</v>
      </c>
      <c r="F6" s="44">
        <f>سینا!F6+سپاهان!F6+میلاد!F6+مهرگان!F6+خانواده!F6+سعدی!F6</f>
        <v>0</v>
      </c>
      <c r="G6" s="186">
        <f t="shared" si="0"/>
        <v>0</v>
      </c>
      <c r="H6" s="102">
        <f>(F6+E6)/2</f>
        <v>0</v>
      </c>
      <c r="I6" s="59">
        <f t="shared" si="2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44">
        <f>سینا!C7+سپاهان!C7+میلاد!C7+مهرگان!C7+خانواده!C7+سعدی!C7</f>
        <v>0</v>
      </c>
      <c r="D7" s="44">
        <f>سینا!D7+سپاهان!D7+میلاد!D7+مهرگان!D7+خانواده!D7+سعدی!D7</f>
        <v>0</v>
      </c>
      <c r="E7" s="44">
        <f>سینا!E7+سپاهان!E7+میلاد!E7+مهرگان!E7+خانواده!E7+سعدی!E7</f>
        <v>0</v>
      </c>
      <c r="F7" s="44">
        <f>سینا!F7+سپاهان!F7+میلاد!F7+مهرگان!F7+خانواده!F7+سعدی!F7</f>
        <v>0</v>
      </c>
      <c r="G7" s="186">
        <f t="shared" si="0"/>
        <v>0</v>
      </c>
      <c r="H7" s="102">
        <f t="shared" ref="H7:H8" si="3">(F7+E7)/2</f>
        <v>0</v>
      </c>
      <c r="I7" s="59">
        <f t="shared" si="2"/>
        <v>0</v>
      </c>
      <c r="J7" s="145" t="s">
        <v>6</v>
      </c>
      <c r="K7" s="209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0"/>
      <c r="P7" s="95"/>
      <c r="Q7" s="95"/>
    </row>
    <row r="8" spans="1:18" ht="101.25">
      <c r="A8" s="6">
        <v>5</v>
      </c>
      <c r="B8" s="77" t="s">
        <v>54</v>
      </c>
      <c r="C8" s="44">
        <f>سینا!C8+سپاهان!C8+میلاد!C8+مهرگان!C8+خانواده!C8+سعدی!C8</f>
        <v>0</v>
      </c>
      <c r="D8" s="44">
        <f>سینا!D8+سپاهان!D8+میلاد!D8+مهرگان!D8+خانواده!D8+سعدی!D8</f>
        <v>0</v>
      </c>
      <c r="E8" s="44">
        <f>سینا!E8+سپاهان!E8+میلاد!E8+مهرگان!E8+خانواده!E8+سعدی!E8</f>
        <v>0</v>
      </c>
      <c r="F8" s="44">
        <f>سینا!F8+سپاهان!F8+میلاد!F8+مهرگان!F8+خانواده!F8+سعدی!F8</f>
        <v>0</v>
      </c>
      <c r="G8" s="186">
        <f t="shared" si="0"/>
        <v>0</v>
      </c>
      <c r="H8" s="102">
        <f t="shared" si="3"/>
        <v>0</v>
      </c>
      <c r="I8" s="59">
        <f t="shared" si="2"/>
        <v>0</v>
      </c>
      <c r="J8" s="145" t="s">
        <v>7</v>
      </c>
      <c r="K8" s="209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0"/>
      <c r="P8" s="95"/>
      <c r="Q8" s="95"/>
    </row>
    <row r="9" spans="1:18" ht="81">
      <c r="A9" s="7">
        <v>6</v>
      </c>
      <c r="B9" s="77" t="s">
        <v>8</v>
      </c>
      <c r="C9" s="44">
        <f>سینا!C9+سپاهان!C9+میلاد!C9+مهرگان!C9+خانواده!C9+سعدی!C9</f>
        <v>0</v>
      </c>
      <c r="D9" s="44">
        <f>سینا!D9+سپاهان!D9+میلاد!D9+مهرگان!D9+خانواده!D9+سعدی!D9</f>
        <v>0</v>
      </c>
      <c r="E9" s="44">
        <f>سینا!E9+سپاهان!E9+میلاد!E9+مهرگان!E9+خانواده!E9+سعدی!E9</f>
        <v>0</v>
      </c>
      <c r="F9" s="44">
        <f>سینا!F9+سپاهان!F9+میلاد!F9+مهرگان!F9+خانواده!F9+سعدی!F9</f>
        <v>0</v>
      </c>
      <c r="G9" s="186">
        <f>(D9+C9)</f>
        <v>0</v>
      </c>
      <c r="H9" s="102">
        <f>(F9+E9)</f>
        <v>0</v>
      </c>
      <c r="I9" s="59">
        <f>(H9+G9)</f>
        <v>0</v>
      </c>
      <c r="J9" s="145" t="s">
        <v>9</v>
      </c>
      <c r="K9" s="209"/>
      <c r="L9" s="90" t="e">
        <f>G9/G10*100</f>
        <v>#DIV/0!</v>
      </c>
      <c r="M9" s="90" t="e">
        <f>H9/H10*100</f>
        <v>#DIV/0!</v>
      </c>
      <c r="N9" s="90" t="e">
        <f>I9/I10*100</f>
        <v>#DIV/0!</v>
      </c>
      <c r="O9" s="90"/>
      <c r="P9" s="95"/>
      <c r="Q9" s="95"/>
    </row>
    <row r="10" spans="1:18" ht="40.5">
      <c r="A10" s="6">
        <v>7</v>
      </c>
      <c r="B10" s="77" t="s">
        <v>10</v>
      </c>
      <c r="C10" s="44">
        <f>سینا!C10+سپاهان!C10+میلاد!C10+مهرگان!C10+خانواده!C10+سعدی!C10</f>
        <v>0</v>
      </c>
      <c r="D10" s="44">
        <f>سینا!D10+سپاهان!D10+میلاد!D10+مهرگان!D10+خانواده!D10+سعدی!D10</f>
        <v>0</v>
      </c>
      <c r="E10" s="44">
        <f>سینا!E10+سپاهان!E10+میلاد!E10+مهرگان!E10+خانواده!E10+سعدی!E10</f>
        <v>0</v>
      </c>
      <c r="F10" s="44">
        <f>سینا!F10+سپاهان!F10+میلاد!F10+مهرگان!F10+خانواده!F10+سعدی!F10</f>
        <v>0</v>
      </c>
      <c r="G10" s="186">
        <f>(D10+C10)</f>
        <v>0</v>
      </c>
      <c r="H10" s="102">
        <f>(F10+E10)</f>
        <v>0</v>
      </c>
      <c r="I10" s="59">
        <f>(H10+G10)</f>
        <v>0</v>
      </c>
      <c r="J10" s="142"/>
      <c r="K10" s="170"/>
      <c r="L10" s="170"/>
      <c r="M10" s="170"/>
      <c r="N10" s="170"/>
      <c r="O10" s="170"/>
      <c r="P10" s="95"/>
      <c r="Q10" s="95"/>
    </row>
    <row r="11" spans="1:18" ht="81">
      <c r="A11" s="7">
        <v>8</v>
      </c>
      <c r="B11" s="77" t="s">
        <v>11</v>
      </c>
      <c r="C11" s="44">
        <f>سینا!C11+سپاهان!C11+میلاد!C11+مهرگان!C11+خانواده!C11+سعدی!C11</f>
        <v>0</v>
      </c>
      <c r="D11" s="44">
        <f>سینا!D11+سپاهان!D11+میلاد!D11+مهرگان!D11+خانواده!D11+سعدی!D11</f>
        <v>0</v>
      </c>
      <c r="E11" s="44">
        <f>سینا!E11+سپاهان!E11+میلاد!E11+مهرگان!E11+خانواده!E11+سعدی!E11</f>
        <v>0</v>
      </c>
      <c r="F11" s="44">
        <f>سینا!F11+سپاهان!F11+میلاد!F11+مهرگان!F11+خانواده!F11+سعدی!F11</f>
        <v>0</v>
      </c>
      <c r="G11" s="186">
        <f>(D11+C11)</f>
        <v>0</v>
      </c>
      <c r="H11" s="102">
        <f>(F11+E11)</f>
        <v>0</v>
      </c>
      <c r="I11" s="59">
        <f>(H11+G11)</f>
        <v>0</v>
      </c>
      <c r="J11" s="145" t="s">
        <v>12</v>
      </c>
      <c r="K11" s="209"/>
      <c r="L11" s="90" t="e">
        <f>G11/G12*100</f>
        <v>#DIV/0!</v>
      </c>
      <c r="M11" s="90" t="e">
        <f>H11/H12*100</f>
        <v>#DIV/0!</v>
      </c>
      <c r="N11" s="90" t="e">
        <f>I11/I12*100</f>
        <v>#DIV/0!</v>
      </c>
      <c r="O11" s="90"/>
      <c r="P11" s="95"/>
      <c r="Q11" s="95"/>
    </row>
    <row r="12" spans="1:18" ht="43.5" customHeight="1">
      <c r="A12" s="6">
        <v>9</v>
      </c>
      <c r="B12" s="77" t="s">
        <v>13</v>
      </c>
      <c r="C12" s="44">
        <f>سینا!C12+سپاهان!C12+میلاد!C12+مهرگان!C12+خانواده!C12+سعدی!C12</f>
        <v>0</v>
      </c>
      <c r="D12" s="44">
        <f>سینا!D12+سپاهان!D12+میلاد!D12+مهرگان!D12+خانواده!D12+سعدی!D12</f>
        <v>0</v>
      </c>
      <c r="E12" s="44">
        <f>سینا!E12+سپاهان!E12+میلاد!E12+مهرگان!E12+خانواده!E12+سعدی!E12</f>
        <v>0</v>
      </c>
      <c r="F12" s="44">
        <f>سینا!F12+سپاهان!F12+میلاد!F12+مهرگان!F12+خانواده!F12+سعدی!F12</f>
        <v>0</v>
      </c>
      <c r="G12" s="186">
        <f>(D12+C12)/2</f>
        <v>0</v>
      </c>
      <c r="H12" s="102">
        <f>(F12+E12)/2</f>
        <v>0</v>
      </c>
      <c r="I12" s="59">
        <f t="shared" si="2"/>
        <v>0</v>
      </c>
      <c r="J12" s="142"/>
      <c r="K12" s="329"/>
      <c r="L12" s="329"/>
      <c r="M12" s="329"/>
      <c r="N12" s="329"/>
      <c r="O12" s="329"/>
      <c r="P12" s="95"/>
      <c r="Q12" s="95"/>
    </row>
    <row r="13" spans="1:18" ht="60.75">
      <c r="A13" s="7">
        <v>10</v>
      </c>
      <c r="B13" s="77" t="s">
        <v>14</v>
      </c>
      <c r="C13" s="44">
        <f>سینا!C13+سپاهان!C13+میلاد!C13+مهرگان!C13+خانواده!C13+سعدی!C13</f>
        <v>0</v>
      </c>
      <c r="D13" s="44">
        <f>سینا!D13+سپاهان!D13+میلاد!D13+مهرگان!D13+خانواده!D13+سعدی!D13</f>
        <v>0</v>
      </c>
      <c r="E13" s="44">
        <f>سینا!E13+سپاهان!E13+میلاد!E13+مهرگان!E13+خانواده!E13+سعدی!E13</f>
        <v>0</v>
      </c>
      <c r="F13" s="44">
        <f>سینا!F13+سپاهان!F13+میلاد!F13+مهرگان!F13+خانواده!F13+سعدی!F13</f>
        <v>0</v>
      </c>
      <c r="G13" s="186">
        <f t="shared" ref="G13:G16" si="4">(D13+C13)</f>
        <v>0</v>
      </c>
      <c r="H13" s="102">
        <f>(F13+E13)</f>
        <v>0</v>
      </c>
      <c r="I13" s="59">
        <f t="shared" si="2"/>
        <v>0</v>
      </c>
      <c r="J13" s="145" t="s">
        <v>15</v>
      </c>
      <c r="K13" s="209"/>
      <c r="L13" s="90" t="e">
        <f>G13/G14*100</f>
        <v>#DIV/0!</v>
      </c>
      <c r="M13" s="90" t="e">
        <f>H13/H14*100</f>
        <v>#DIV/0!</v>
      </c>
      <c r="N13" s="90" t="e">
        <f>I13/I14*100</f>
        <v>#DIV/0!</v>
      </c>
      <c r="O13" s="90"/>
      <c r="P13" s="95"/>
      <c r="Q13" s="95"/>
    </row>
    <row r="14" spans="1:18" ht="60.75">
      <c r="A14" s="6">
        <v>11</v>
      </c>
      <c r="B14" s="77" t="s">
        <v>16</v>
      </c>
      <c r="C14" s="44">
        <f>سینا!C14+سپاهان!C14+میلاد!C14+مهرگان!C14+خانواده!C14+سعدی!C14</f>
        <v>0</v>
      </c>
      <c r="D14" s="44">
        <f>سینا!D14+سپاهان!D14+میلاد!D14+مهرگان!D14+خانواده!D14+سعدی!D14</f>
        <v>0</v>
      </c>
      <c r="E14" s="44">
        <f>سینا!E14+سپاهان!E14+میلاد!E14+مهرگان!E14+خانواده!E14+سعدی!E14</f>
        <v>0</v>
      </c>
      <c r="F14" s="44">
        <f>سینا!F14+سپاهان!F14+میلاد!F14+مهرگان!F14+خانواده!F14+سعدی!F14</f>
        <v>0</v>
      </c>
      <c r="G14" s="186">
        <f t="shared" si="4"/>
        <v>0</v>
      </c>
      <c r="H14" s="102">
        <f>(F14+E14)</f>
        <v>0</v>
      </c>
      <c r="I14" s="59">
        <f>(H14+G14)</f>
        <v>0</v>
      </c>
      <c r="J14" s="142"/>
      <c r="K14" s="170"/>
      <c r="L14" s="170"/>
      <c r="M14" s="170"/>
      <c r="N14" s="170"/>
      <c r="O14" s="170"/>
      <c r="P14" s="95"/>
      <c r="Q14" s="95"/>
    </row>
    <row r="15" spans="1:18" ht="71.25" customHeight="1">
      <c r="A15" s="7">
        <v>12</v>
      </c>
      <c r="B15" s="77" t="s">
        <v>17</v>
      </c>
      <c r="C15" s="44">
        <f>سینا!C15+سپاهان!C15+میلاد!C15+مهرگان!C15+خانواده!C15+سعدی!C15</f>
        <v>0</v>
      </c>
      <c r="D15" s="44">
        <f>سینا!D15+سپاهان!D15+میلاد!D15+مهرگان!D15+خانواده!D15+سعدی!D15</f>
        <v>0</v>
      </c>
      <c r="E15" s="44">
        <f>سینا!E15+سپاهان!E15+میلاد!E15+مهرگان!E15+خانواده!E15+سعدی!E15</f>
        <v>0</v>
      </c>
      <c r="F15" s="44">
        <f>سینا!F15+سپاهان!F15+میلاد!F15+مهرگان!F15+خانواده!F15+سعدی!F15</f>
        <v>0</v>
      </c>
      <c r="G15" s="186">
        <f t="shared" si="4"/>
        <v>0</v>
      </c>
      <c r="H15" s="102">
        <f t="shared" ref="H15:H16" si="5">(F15+E15)</f>
        <v>0</v>
      </c>
      <c r="I15" s="59">
        <f>(H15+G15)</f>
        <v>0</v>
      </c>
      <c r="J15" s="145" t="s">
        <v>18</v>
      </c>
      <c r="K15" s="209"/>
      <c r="L15" s="90" t="e">
        <f>G15/G16*100</f>
        <v>#DIV/0!</v>
      </c>
      <c r="M15" s="90" t="e">
        <f>H15/H16*100</f>
        <v>#DIV/0!</v>
      </c>
      <c r="N15" s="90" t="e">
        <f>I15/I16*100</f>
        <v>#DIV/0!</v>
      </c>
      <c r="O15" s="90"/>
      <c r="P15" s="95"/>
      <c r="Q15" s="95"/>
    </row>
    <row r="16" spans="1:18" ht="40.5">
      <c r="A16" s="6">
        <v>13</v>
      </c>
      <c r="B16" s="77" t="s">
        <v>19</v>
      </c>
      <c r="C16" s="44">
        <f>سینا!C16+سپاهان!C16+میلاد!C16+مهرگان!C16+خانواده!C16+سعدی!C16</f>
        <v>0</v>
      </c>
      <c r="D16" s="44">
        <f>سینا!D16+سپاهان!D16+میلاد!D16+مهرگان!D16+خانواده!D16+سعدی!D16</f>
        <v>0</v>
      </c>
      <c r="E16" s="44">
        <f>سینا!E16+سپاهان!E16+میلاد!E16+مهرگان!E16+خانواده!E16+سعدی!E16</f>
        <v>0</v>
      </c>
      <c r="F16" s="44">
        <f>سینا!F16+سپاهان!F16+میلاد!F16+مهرگان!F16+خانواده!F16+سعدی!F16</f>
        <v>0</v>
      </c>
      <c r="G16" s="186">
        <f t="shared" si="4"/>
        <v>0</v>
      </c>
      <c r="H16" s="102">
        <f t="shared" si="5"/>
        <v>0</v>
      </c>
      <c r="I16" s="59">
        <f>(H16+G16)</f>
        <v>0</v>
      </c>
      <c r="J16" s="142"/>
      <c r="K16" s="172"/>
      <c r="L16" s="172"/>
      <c r="M16" s="172"/>
      <c r="N16" s="172"/>
      <c r="O16" s="172"/>
      <c r="P16" s="95"/>
      <c r="Q16" s="95"/>
    </row>
    <row r="17" spans="1:17" ht="101.25">
      <c r="A17" s="7">
        <v>14</v>
      </c>
      <c r="B17" s="77" t="s">
        <v>20</v>
      </c>
      <c r="C17" s="44">
        <f>سینا!C17+سپاهان!C17+میلاد!C17+مهرگان!C17+خانواده!C17+سعدی!C17</f>
        <v>0</v>
      </c>
      <c r="D17" s="44">
        <f>سینا!D17+سپاهان!D17+میلاد!D17+مهرگان!D17+خانواده!D17+سعدی!D17</f>
        <v>0</v>
      </c>
      <c r="E17" s="44">
        <f>سینا!E17+سپاهان!E17+میلاد!E17+مهرگان!E17+خانواده!E17+سعدی!E17</f>
        <v>0</v>
      </c>
      <c r="F17" s="44">
        <f>سینا!F17+سپاهان!F17+میلاد!F17+مهرگان!F17+خانواده!F17+سعدی!F17</f>
        <v>0</v>
      </c>
      <c r="G17" s="186">
        <f>(D17+C17)/2</f>
        <v>0</v>
      </c>
      <c r="H17" s="102">
        <f>(F17+E17)/2</f>
        <v>0</v>
      </c>
      <c r="I17" s="59">
        <f t="shared" si="2"/>
        <v>0</v>
      </c>
      <c r="J17" s="145" t="s">
        <v>21</v>
      </c>
      <c r="K17" s="209"/>
      <c r="L17" s="90" t="e">
        <f>G17/$G$3*100</f>
        <v>#DIV/0!</v>
      </c>
      <c r="M17" s="90" t="e">
        <f>H17/$H$3*100</f>
        <v>#DIV/0!</v>
      </c>
      <c r="N17" s="90" t="e">
        <f>I17/$I$3*100</f>
        <v>#DIV/0!</v>
      </c>
      <c r="O17" s="90"/>
      <c r="P17" s="95"/>
      <c r="Q17" s="95"/>
    </row>
    <row r="18" spans="1:17" ht="101.25">
      <c r="A18" s="6">
        <v>15</v>
      </c>
      <c r="B18" s="77" t="s">
        <v>22</v>
      </c>
      <c r="C18" s="44">
        <f>سینا!C18+سپاهان!C18+میلاد!C18+مهرگان!C18+خانواده!C18+سعدی!C18</f>
        <v>0</v>
      </c>
      <c r="D18" s="44">
        <f>سینا!D18+سپاهان!D18+میلاد!D18+مهرگان!D18+خانواده!D18+سعدی!D18</f>
        <v>0</v>
      </c>
      <c r="E18" s="44">
        <f>سینا!E18+سپاهان!E18+میلاد!E18+مهرگان!E18+خانواده!E18+سعدی!E18</f>
        <v>0</v>
      </c>
      <c r="F18" s="44">
        <f>سینا!F18+سپاهان!F18+میلاد!F18+مهرگان!F18+خانواده!F18+سعدی!F18</f>
        <v>0</v>
      </c>
      <c r="G18" s="186">
        <f t="shared" ref="G18:G26" si="6">(D18+C18)/2</f>
        <v>0</v>
      </c>
      <c r="H18" s="102">
        <f t="shared" ref="H18:H26" si="7">(F18+E18)/2</f>
        <v>0</v>
      </c>
      <c r="I18" s="59">
        <f t="shared" si="2"/>
        <v>0</v>
      </c>
      <c r="J18" s="145" t="s">
        <v>23</v>
      </c>
      <c r="K18" s="209"/>
      <c r="L18" s="90" t="e">
        <f>G18/$G$3*100</f>
        <v>#DIV/0!</v>
      </c>
      <c r="M18" s="90" t="e">
        <f>H18/$H$3*100</f>
        <v>#DIV/0!</v>
      </c>
      <c r="N18" s="90" t="e">
        <f>I18/$I$3*100</f>
        <v>#DIV/0!</v>
      </c>
      <c r="O18" s="90"/>
      <c r="P18" s="95"/>
      <c r="Q18" s="95"/>
    </row>
    <row r="19" spans="1:17" ht="81">
      <c r="A19" s="7">
        <v>16</v>
      </c>
      <c r="B19" s="77" t="s">
        <v>55</v>
      </c>
      <c r="C19" s="44">
        <f>سینا!C19+سپاهان!C19+میلاد!C19+مهرگان!C19+خانواده!C19+سعدی!C19</f>
        <v>0</v>
      </c>
      <c r="D19" s="44">
        <f>سینا!D19+سپاهان!D19+میلاد!D19+مهرگان!D19+خانواده!D19+سعدی!D19</f>
        <v>0</v>
      </c>
      <c r="E19" s="44">
        <f>سینا!E19+سپاهان!E19+میلاد!E19+مهرگان!E19+خانواده!E19+سعدی!E19</f>
        <v>0</v>
      </c>
      <c r="F19" s="44">
        <f>سینا!F19+سپاهان!F19+میلاد!F19+مهرگان!F19+خانواده!F19+سعدی!F19</f>
        <v>0</v>
      </c>
      <c r="G19" s="186">
        <f t="shared" si="6"/>
        <v>0</v>
      </c>
      <c r="H19" s="102">
        <f t="shared" si="7"/>
        <v>0</v>
      </c>
      <c r="I19" s="59">
        <f t="shared" si="2"/>
        <v>0</v>
      </c>
      <c r="J19" s="145" t="s">
        <v>24</v>
      </c>
      <c r="K19" s="209"/>
      <c r="L19" s="90" t="e">
        <f>G19/$G$3*100</f>
        <v>#DIV/0!</v>
      </c>
      <c r="M19" s="90" t="e">
        <f>H19/$H$3*100</f>
        <v>#DIV/0!</v>
      </c>
      <c r="N19" s="90" t="e">
        <f>I19/$I$3*100</f>
        <v>#DIV/0!</v>
      </c>
      <c r="O19" s="90"/>
      <c r="P19" s="95"/>
      <c r="Q19" s="95"/>
    </row>
    <row r="20" spans="1:17" ht="101.25">
      <c r="A20" s="6">
        <v>17</v>
      </c>
      <c r="B20" s="77" t="s">
        <v>56</v>
      </c>
      <c r="C20" s="44">
        <f>سینا!C20+سپاهان!C20+میلاد!C20+مهرگان!C20+خانواده!C20+سعدی!C20</f>
        <v>0</v>
      </c>
      <c r="D20" s="44">
        <f>سینا!D20+سپاهان!D20+میلاد!D20+مهرگان!D20+خانواده!D20+سعدی!D20</f>
        <v>0</v>
      </c>
      <c r="E20" s="44">
        <f>سینا!E20+سپاهان!E20+میلاد!E20+مهرگان!E20+خانواده!E20+سعدی!E20</f>
        <v>0</v>
      </c>
      <c r="F20" s="44">
        <f>سینا!F20+سپاهان!F20+میلاد!F20+مهرگان!F20+خانواده!F20+سعدی!F20</f>
        <v>0</v>
      </c>
      <c r="G20" s="186">
        <f t="shared" si="6"/>
        <v>0</v>
      </c>
      <c r="H20" s="102">
        <f t="shared" si="7"/>
        <v>0</v>
      </c>
      <c r="I20" s="59">
        <f t="shared" si="2"/>
        <v>0</v>
      </c>
      <c r="J20" s="145" t="s">
        <v>25</v>
      </c>
      <c r="K20" s="209">
        <f>D20/38*100</f>
        <v>0</v>
      </c>
      <c r="L20" s="90" t="e">
        <f>G20/$G$3*100</f>
        <v>#DIV/0!</v>
      </c>
      <c r="M20" s="90" t="e">
        <f>H20/$H$3*100</f>
        <v>#DIV/0!</v>
      </c>
      <c r="N20" s="90" t="e">
        <f>I20/$I$3*100</f>
        <v>#DIV/0!</v>
      </c>
      <c r="O20" s="90"/>
      <c r="P20" s="95"/>
      <c r="Q20" s="95"/>
    </row>
    <row r="21" spans="1:17" ht="81">
      <c r="A21" s="7">
        <v>18</v>
      </c>
      <c r="B21" s="77" t="s">
        <v>26</v>
      </c>
      <c r="C21" s="44">
        <f>سینا!C21+سپاهان!C21+میلاد!C21+مهرگان!C21+خانواده!C21+سعدی!C21</f>
        <v>0</v>
      </c>
      <c r="D21" s="44">
        <f>سینا!D21+سپاهان!D21+میلاد!D21+مهرگان!D21+خانواده!D21+سعدی!D21</f>
        <v>0</v>
      </c>
      <c r="E21" s="44">
        <f>سینا!E21+سپاهان!E21+میلاد!E21+مهرگان!E21+خانواده!E21+سعدی!E21</f>
        <v>0</v>
      </c>
      <c r="F21" s="44">
        <f>سینا!F21+سپاهان!F21+میلاد!F21+مهرگان!F21+خانواده!F21+سعدی!F21</f>
        <v>0</v>
      </c>
      <c r="G21" s="186">
        <f t="shared" si="6"/>
        <v>0</v>
      </c>
      <c r="H21" s="102">
        <f t="shared" si="7"/>
        <v>0</v>
      </c>
      <c r="I21" s="59">
        <f t="shared" si="2"/>
        <v>0</v>
      </c>
      <c r="J21" s="145" t="s">
        <v>27</v>
      </c>
      <c r="K21" s="209"/>
      <c r="L21" s="90" t="e">
        <f>G21/G22*100</f>
        <v>#DIV/0!</v>
      </c>
      <c r="M21" s="90" t="e">
        <f>H21/H22*100</f>
        <v>#DIV/0!</v>
      </c>
      <c r="N21" s="90" t="e">
        <f>I21/I22*100</f>
        <v>#DIV/0!</v>
      </c>
      <c r="O21" s="90"/>
      <c r="P21" s="95"/>
      <c r="Q21" s="95"/>
    </row>
    <row r="22" spans="1:17" ht="38.25" customHeight="1">
      <c r="A22" s="6">
        <v>19</v>
      </c>
      <c r="B22" s="77" t="s">
        <v>28</v>
      </c>
      <c r="C22" s="44">
        <f>سینا!C22+سپاهان!C22+میلاد!C22+مهرگان!C22+خانواده!C22+سعدی!C22</f>
        <v>0</v>
      </c>
      <c r="D22" s="44">
        <f>سینا!D22+سپاهان!D22+میلاد!D22+مهرگان!D22+خانواده!D22+سعدی!D22</f>
        <v>0</v>
      </c>
      <c r="E22" s="44">
        <f>سینا!E22+سپاهان!E22+میلاد!E22+مهرگان!E22+خانواده!E22+سعدی!E22</f>
        <v>0</v>
      </c>
      <c r="F22" s="44">
        <f>سینا!F22+سپاهان!F22+میلاد!F22+مهرگان!F22+خانواده!F22+سعدی!F22</f>
        <v>0</v>
      </c>
      <c r="G22" s="186">
        <f t="shared" si="6"/>
        <v>0</v>
      </c>
      <c r="H22" s="102">
        <f t="shared" si="7"/>
        <v>0</v>
      </c>
      <c r="I22" s="59">
        <f t="shared" si="2"/>
        <v>0</v>
      </c>
      <c r="J22" s="142"/>
      <c r="K22" s="170"/>
      <c r="L22" s="170"/>
      <c r="M22" s="170"/>
      <c r="N22" s="170"/>
      <c r="O22" s="170"/>
      <c r="P22" s="95"/>
      <c r="Q22" s="95"/>
    </row>
    <row r="23" spans="1:17" ht="81">
      <c r="A23" s="7">
        <v>20</v>
      </c>
      <c r="B23" s="77" t="s">
        <v>29</v>
      </c>
      <c r="C23" s="44">
        <f>سینا!C23+سپاهان!C23+میلاد!C23+مهرگان!C23+خانواده!C23+سعدی!C23</f>
        <v>0</v>
      </c>
      <c r="D23" s="44">
        <f>سینا!D23+سپاهان!D23+میلاد!D23+مهرگان!D23+خانواده!D23+سعدی!D23</f>
        <v>0</v>
      </c>
      <c r="E23" s="44">
        <f>سینا!E23+سپاهان!E23+میلاد!E23+مهرگان!E23+خانواده!E23+سعدی!E23</f>
        <v>0</v>
      </c>
      <c r="F23" s="44">
        <f>سینا!F23+سپاهان!F23+میلاد!F23+مهرگان!F23+خانواده!F23+سعدی!F23</f>
        <v>0</v>
      </c>
      <c r="G23" s="186">
        <f t="shared" si="6"/>
        <v>0</v>
      </c>
      <c r="H23" s="102">
        <f t="shared" si="7"/>
        <v>0</v>
      </c>
      <c r="I23" s="59">
        <f t="shared" si="2"/>
        <v>0</v>
      </c>
      <c r="J23" s="145" t="s">
        <v>30</v>
      </c>
      <c r="K23" s="210"/>
      <c r="L23" s="84" t="e">
        <f>((G23+G24+G25)/3)/$G$3</f>
        <v>#DIV/0!</v>
      </c>
      <c r="M23" s="84" t="e">
        <f>((H23+H24+H25)/3)/$H$3</f>
        <v>#DIV/0!</v>
      </c>
      <c r="N23" s="84" t="e">
        <f>((I23+I24+I25)/3)/$I$3</f>
        <v>#DIV/0!</v>
      </c>
      <c r="O23" s="91"/>
      <c r="P23" s="95"/>
      <c r="Q23" s="95"/>
    </row>
    <row r="24" spans="1:17" ht="16.5" customHeight="1">
      <c r="A24" s="6">
        <v>21</v>
      </c>
      <c r="B24" s="77" t="s">
        <v>31</v>
      </c>
      <c r="C24" s="44">
        <f>سینا!C24+سپاهان!C24+میلاد!C24+مهرگان!C24+خانواده!C24+سعدی!C24</f>
        <v>0</v>
      </c>
      <c r="D24" s="44">
        <f>سینا!D24+سپاهان!D24+میلاد!D24+مهرگان!D24+خانواده!D24+سعدی!D24</f>
        <v>0</v>
      </c>
      <c r="E24" s="44">
        <f>سینا!E24+سپاهان!E24+میلاد!E24+مهرگان!E24+خانواده!E24+سعدی!E24</f>
        <v>0</v>
      </c>
      <c r="F24" s="44">
        <f>سینا!F24+سپاهان!F24+میلاد!F24+مهرگان!F24+خانواده!F24+سعدی!F24</f>
        <v>0</v>
      </c>
      <c r="G24" s="186">
        <f t="shared" si="6"/>
        <v>0</v>
      </c>
      <c r="H24" s="102">
        <f t="shared" si="7"/>
        <v>0</v>
      </c>
      <c r="I24" s="59">
        <f t="shared" si="2"/>
        <v>0</v>
      </c>
      <c r="J24" s="145" t="s">
        <v>30</v>
      </c>
      <c r="K24" s="210"/>
      <c r="L24" s="90"/>
      <c r="M24" s="90"/>
      <c r="N24" s="91"/>
      <c r="O24" s="91"/>
      <c r="P24" s="95"/>
      <c r="Q24" s="95"/>
    </row>
    <row r="25" spans="1:17" ht="81">
      <c r="A25" s="7">
        <v>22</v>
      </c>
      <c r="B25" s="77" t="s">
        <v>32</v>
      </c>
      <c r="C25" s="44">
        <f>سینا!C25+سپاهان!C25+میلاد!C25+مهرگان!C25+خانواده!C25+سعدی!C25</f>
        <v>0</v>
      </c>
      <c r="D25" s="44">
        <f>سینا!D25+سپاهان!D25+میلاد!D25+مهرگان!D25+خانواده!D25+سعدی!D25</f>
        <v>0</v>
      </c>
      <c r="E25" s="44">
        <f>سینا!E25+سپاهان!E25+میلاد!E25+مهرگان!E25+خانواده!E25+سعدی!E25</f>
        <v>0</v>
      </c>
      <c r="F25" s="44">
        <f>سینا!F25+سپاهان!F25+میلاد!F25+مهرگان!F25+خانواده!F25+سعدی!F25</f>
        <v>0</v>
      </c>
      <c r="G25" s="186">
        <f t="shared" si="6"/>
        <v>0</v>
      </c>
      <c r="H25" s="102">
        <f t="shared" si="7"/>
        <v>0</v>
      </c>
      <c r="I25" s="59">
        <f t="shared" si="2"/>
        <v>0</v>
      </c>
      <c r="J25" s="145" t="s">
        <v>30</v>
      </c>
      <c r="K25" s="210"/>
      <c r="L25" s="84"/>
      <c r="M25" s="91"/>
      <c r="N25" s="91"/>
      <c r="O25" s="91"/>
      <c r="P25" s="95"/>
      <c r="Q25" s="95"/>
    </row>
    <row r="26" spans="1:17" ht="40.5">
      <c r="A26" s="6">
        <v>23</v>
      </c>
      <c r="B26" s="77" t="s">
        <v>33</v>
      </c>
      <c r="C26" s="44">
        <f>سینا!C26+سپاهان!C26+میلاد!C26+مهرگان!C26+خانواده!C26+سعدی!C26</f>
        <v>0</v>
      </c>
      <c r="D26" s="44">
        <f>سینا!D26+سپاهان!D26+میلاد!D26+مهرگان!D26+خانواده!D26+سعدی!D26</f>
        <v>0</v>
      </c>
      <c r="E26" s="44">
        <f>سینا!E26+سپاهان!E26+میلاد!E26+مهرگان!E26+خانواده!E26+سعدی!E26</f>
        <v>0</v>
      </c>
      <c r="F26" s="44">
        <f>D26</f>
        <v>0</v>
      </c>
      <c r="G26" s="186">
        <f t="shared" si="6"/>
        <v>0</v>
      </c>
      <c r="H26" s="102">
        <f t="shared" si="7"/>
        <v>0</v>
      </c>
      <c r="I26" s="59">
        <f t="shared" si="2"/>
        <v>0</v>
      </c>
      <c r="J26" s="145" t="s">
        <v>35</v>
      </c>
      <c r="K26" s="210">
        <v>42.352941176470594</v>
      </c>
      <c r="L26" s="84"/>
      <c r="M26" s="91"/>
      <c r="N26" s="91"/>
      <c r="O26" s="91"/>
      <c r="P26" s="95"/>
      <c r="Q26" s="95"/>
    </row>
    <row r="27" spans="1:17" ht="77.25" customHeight="1">
      <c r="A27" s="7">
        <v>24</v>
      </c>
      <c r="B27" s="77" t="s">
        <v>36</v>
      </c>
      <c r="C27" s="44">
        <f>سینا!C27+سپاهان!C27+میلاد!C27+مهرگان!C27+خانواده!C27+سعدی!C27</f>
        <v>0</v>
      </c>
      <c r="D27" s="44">
        <f>سینا!D27+سپاهان!D27+میلاد!D27+مهرگان!D27+خانواده!D27+سعدی!D27</f>
        <v>0</v>
      </c>
      <c r="E27" s="44">
        <f>سینا!E27+سپاهان!E27+میلاد!E27+مهرگان!E27+خانواده!E27+سعدی!E27</f>
        <v>0</v>
      </c>
      <c r="F27" s="44">
        <f>سینا!F27+سپاهان!F27+میلاد!F27+مهرگان!F27+خانواده!F27+سعدی!F27</f>
        <v>0</v>
      </c>
      <c r="G27" s="186">
        <f>(D27+C27)</f>
        <v>0</v>
      </c>
      <c r="H27" s="102">
        <f>(F27+E27)</f>
        <v>0</v>
      </c>
      <c r="I27" s="59">
        <f t="shared" ref="I27:I34" si="8">(H27+G27)</f>
        <v>0</v>
      </c>
      <c r="J27" s="145" t="s">
        <v>37</v>
      </c>
      <c r="K27" s="209"/>
      <c r="L27" s="90" t="e">
        <f>G27/G28*100</f>
        <v>#DIV/0!</v>
      </c>
      <c r="M27" s="90" t="e">
        <f>H27/H28*100</f>
        <v>#DIV/0!</v>
      </c>
      <c r="N27" s="90" t="e">
        <f>I27/I28*100</f>
        <v>#DIV/0!</v>
      </c>
      <c r="O27" s="90"/>
      <c r="P27" s="95"/>
      <c r="Q27" s="95"/>
    </row>
    <row r="28" spans="1:17" ht="49.5" customHeight="1">
      <c r="A28" s="6">
        <v>25</v>
      </c>
      <c r="B28" s="77" t="s">
        <v>38</v>
      </c>
      <c r="C28" s="44">
        <f>سینا!C28+سپاهان!C28+میلاد!C28+مهرگان!C28+خانواده!C28+سعدی!C28</f>
        <v>0</v>
      </c>
      <c r="D28" s="44">
        <f>سینا!D28+سپاهان!D28+میلاد!D28+مهرگان!D28+خانواده!D28+سعدی!D28</f>
        <v>0</v>
      </c>
      <c r="E28" s="44">
        <f>سینا!E28+سپاهان!E28+میلاد!E28+مهرگان!E28+خانواده!E28+سعدی!E28</f>
        <v>0</v>
      </c>
      <c r="F28" s="44">
        <f>سینا!F28+سپاهان!F28+میلاد!F28+مهرگان!F28+خانواده!F28+سعدی!F28</f>
        <v>0</v>
      </c>
      <c r="G28" s="186">
        <f>(D28+C28)</f>
        <v>0</v>
      </c>
      <c r="H28" s="102">
        <f>(F28+E28)</f>
        <v>0</v>
      </c>
      <c r="I28" s="59">
        <f t="shared" si="8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44">
        <f>سینا!C29+سپاهان!C29+میلاد!C29+مهرگان!C29+خانواده!C29+سعدی!C29</f>
        <v>0</v>
      </c>
      <c r="D29" s="44">
        <f>سینا!D29+سپاهان!D29+میلاد!D29+مهرگان!D29+خانواده!D29+سعدی!D29</f>
        <v>0</v>
      </c>
      <c r="E29" s="44">
        <f>سینا!E29+سپاهان!E29+میلاد!E29+مهرگان!E29+خانواده!E29+سعدی!E29</f>
        <v>0</v>
      </c>
      <c r="F29" s="44">
        <f>سینا!F29+سپاهان!F29+میلاد!F29+مهرگان!F29+خانواده!F29+سعدی!F29</f>
        <v>0</v>
      </c>
      <c r="G29" s="186">
        <f t="shared" ref="G29:G34" si="9">(D29+C29)</f>
        <v>0</v>
      </c>
      <c r="H29" s="102">
        <f t="shared" ref="H29:H34" si="10">(F29+E29)</f>
        <v>0</v>
      </c>
      <c r="I29" s="59">
        <f t="shared" si="8"/>
        <v>0</v>
      </c>
      <c r="J29" s="142" t="s">
        <v>41</v>
      </c>
      <c r="K29" s="210"/>
      <c r="L29" s="87" t="e">
        <f>G29/G30*100</f>
        <v>#DIV/0!</v>
      </c>
      <c r="M29" s="87" t="e">
        <f>H29/H30*100</f>
        <v>#DIV/0!</v>
      </c>
      <c r="N29" s="87" t="e">
        <f>I29/I30*100</f>
        <v>#DIV/0!</v>
      </c>
      <c r="O29" s="94"/>
      <c r="P29" s="95"/>
      <c r="Q29" s="95"/>
    </row>
    <row r="30" spans="1:17" ht="106.5" customHeight="1">
      <c r="A30" s="6">
        <v>27</v>
      </c>
      <c r="B30" s="77" t="s">
        <v>42</v>
      </c>
      <c r="C30" s="44">
        <f>سینا!C30+سپاهان!C30+میلاد!C30+مهرگان!C30+خانواده!C30+سعدی!C30</f>
        <v>0</v>
      </c>
      <c r="D30" s="44">
        <f>سینا!D30+سپاهان!D30+میلاد!D30+مهرگان!D30+خانواده!D30+سعدی!D30</f>
        <v>0</v>
      </c>
      <c r="E30" s="44">
        <f>سینا!E30+سپاهان!E30+میلاد!E30+مهرگان!E30+خانواده!E30+سعدی!E30</f>
        <v>0</v>
      </c>
      <c r="F30" s="44">
        <f>سینا!F30+سپاهان!F30+میلاد!F30+مهرگان!F30+خانواده!F30+سعدی!F30</f>
        <v>0</v>
      </c>
      <c r="G30" s="186">
        <f t="shared" si="9"/>
        <v>0</v>
      </c>
      <c r="H30" s="102">
        <f t="shared" si="10"/>
        <v>0</v>
      </c>
      <c r="I30" s="59">
        <f t="shared" si="8"/>
        <v>0</v>
      </c>
      <c r="J30" s="142"/>
      <c r="K30" s="268"/>
      <c r="L30" s="174"/>
      <c r="M30" s="174"/>
      <c r="N30" s="174"/>
      <c r="O30" s="174"/>
      <c r="P30" s="95"/>
      <c r="Q30" s="95"/>
    </row>
    <row r="31" spans="1:17" ht="110.25" customHeight="1">
      <c r="A31" s="7">
        <v>28</v>
      </c>
      <c r="B31" s="77" t="s">
        <v>43</v>
      </c>
      <c r="C31" s="44">
        <f>سینا!C31+سپاهان!C31+میلاد!C31+مهرگان!C31+خانواده!C31+سعدی!C31</f>
        <v>0</v>
      </c>
      <c r="D31" s="44">
        <f>سینا!D31+سپاهان!D31+میلاد!D31+مهرگان!D31+خانواده!D31+سعدی!D31</f>
        <v>0</v>
      </c>
      <c r="E31" s="44">
        <f>سینا!E31+سپاهان!E31+میلاد!E31+مهرگان!E31+خانواده!E31+سعدی!E31</f>
        <v>0</v>
      </c>
      <c r="F31" s="44">
        <f>سینا!F31+سپاهان!F31+میلاد!F31+مهرگان!F31+خانواده!F31+سعدی!F31</f>
        <v>0</v>
      </c>
      <c r="G31" s="186">
        <f t="shared" si="9"/>
        <v>0</v>
      </c>
      <c r="H31" s="102">
        <f t="shared" si="10"/>
        <v>0</v>
      </c>
      <c r="I31" s="59">
        <f t="shared" si="8"/>
        <v>0</v>
      </c>
      <c r="J31" s="142" t="s">
        <v>44</v>
      </c>
      <c r="K31" s="210"/>
      <c r="L31" s="87" t="e">
        <f>G31/G32*100</f>
        <v>#DIV/0!</v>
      </c>
      <c r="M31" s="87" t="e">
        <f>H31/H32*100</f>
        <v>#DIV/0!</v>
      </c>
      <c r="N31" s="87" t="e">
        <f>I31/I32*100</f>
        <v>#DIV/0!</v>
      </c>
      <c r="O31" s="94"/>
      <c r="P31" s="95"/>
      <c r="Q31" s="95"/>
    </row>
    <row r="32" spans="1:17" ht="131.25" customHeight="1">
      <c r="A32" s="6">
        <v>29</v>
      </c>
      <c r="B32" s="77" t="s">
        <v>45</v>
      </c>
      <c r="C32" s="44">
        <f>سینا!C32+سپاهان!C32+میلاد!C32+مهرگان!C32+خانواده!C32+سعدی!C32</f>
        <v>0</v>
      </c>
      <c r="D32" s="44">
        <f>سینا!D32+سپاهان!D32+میلاد!D32+مهرگان!D32+خانواده!D32+سعدی!D32</f>
        <v>0</v>
      </c>
      <c r="E32" s="44">
        <f>سینا!E32+سپاهان!E32+میلاد!E32+مهرگان!E32+خانواده!E32+سعدی!E32</f>
        <v>0</v>
      </c>
      <c r="F32" s="44">
        <f>سینا!F32+سپاهان!F32+میلاد!F32+مهرگان!F32+خانواده!F32+سعدی!F32</f>
        <v>0</v>
      </c>
      <c r="G32" s="186">
        <f t="shared" si="9"/>
        <v>0</v>
      </c>
      <c r="H32" s="102">
        <f t="shared" si="10"/>
        <v>0</v>
      </c>
      <c r="I32" s="59">
        <f t="shared" si="8"/>
        <v>0</v>
      </c>
      <c r="J32" s="142"/>
    </row>
    <row r="33" spans="1:15" ht="107.25" customHeight="1">
      <c r="A33" s="12">
        <v>30</v>
      </c>
      <c r="B33" s="78" t="s">
        <v>46</v>
      </c>
      <c r="C33" s="44">
        <f>سینا!C33+سپاهان!C33+میلاد!C33+مهرگان!C33+خانواده!C33+سعدی!C33</f>
        <v>0</v>
      </c>
      <c r="D33" s="21" t="s">
        <v>57</v>
      </c>
      <c r="E33" s="21"/>
      <c r="F33" s="21"/>
      <c r="G33" s="186" t="e">
        <f t="shared" si="9"/>
        <v>#VALUE!</v>
      </c>
      <c r="H33" s="102">
        <f t="shared" si="10"/>
        <v>0</v>
      </c>
      <c r="I33" s="59" t="e">
        <f t="shared" si="8"/>
        <v>#VALUE!</v>
      </c>
      <c r="J33" s="142"/>
    </row>
    <row r="34" spans="1:15">
      <c r="B34" s="61" t="s">
        <v>48</v>
      </c>
      <c r="C34" s="61"/>
      <c r="D34" s="21" t="s">
        <v>57</v>
      </c>
      <c r="E34" s="21"/>
      <c r="F34" s="21"/>
      <c r="G34" s="186" t="e">
        <f t="shared" si="9"/>
        <v>#VALUE!</v>
      </c>
      <c r="H34" s="102">
        <f t="shared" si="10"/>
        <v>0</v>
      </c>
      <c r="I34" s="59" t="e">
        <f t="shared" si="8"/>
        <v>#VALUE!</v>
      </c>
      <c r="J34" s="144" t="s">
        <v>48</v>
      </c>
      <c r="K34" s="212"/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3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3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3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 t="s">
        <v>69</v>
      </c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27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64"/>
      <c r="E13" s="64"/>
      <c r="F13" s="6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64"/>
      <c r="E14" s="64"/>
      <c r="F14" s="6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64"/>
      <c r="E23" s="64"/>
      <c r="F23" s="6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19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8" width="9" style="4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4"/>
      <c r="M1" s="264"/>
      <c r="N1" s="264"/>
      <c r="O1" s="264"/>
      <c r="P1" s="264"/>
      <c r="Q1" s="185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103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187"/>
      <c r="D4" s="64"/>
      <c r="E4" s="64"/>
      <c r="F4" s="64"/>
      <c r="G4" s="187">
        <f>(D4+C4)/2</f>
        <v>0</v>
      </c>
      <c r="H4" s="103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187"/>
      <c r="D5" s="14"/>
      <c r="E5" s="14"/>
      <c r="F5" s="14"/>
      <c r="G5" s="187">
        <f t="shared" ref="G5:G8" si="0">(D5+C5)/2</f>
        <v>0</v>
      </c>
      <c r="H5" s="104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187"/>
      <c r="D6" s="14"/>
      <c r="E6" s="14"/>
      <c r="F6" s="14"/>
      <c r="G6" s="187">
        <f t="shared" si="0"/>
        <v>0</v>
      </c>
      <c r="H6" s="104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187"/>
      <c r="D7" s="14"/>
      <c r="E7" s="14"/>
      <c r="F7" s="14"/>
      <c r="G7" s="187">
        <f t="shared" si="0"/>
        <v>0</v>
      </c>
      <c r="H7" s="104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187"/>
      <c r="D8" s="14"/>
      <c r="E8" s="14"/>
      <c r="F8" s="14"/>
      <c r="G8" s="187">
        <f t="shared" si="0"/>
        <v>0</v>
      </c>
      <c r="H8" s="104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187"/>
      <c r="D9" s="14"/>
      <c r="E9" s="14"/>
      <c r="F9" s="14"/>
      <c r="G9" s="187">
        <f>(D9+C9)</f>
        <v>0</v>
      </c>
      <c r="H9" s="104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58.5" customHeight="1">
      <c r="A10" s="6">
        <v>7</v>
      </c>
      <c r="B10" s="77" t="s">
        <v>10</v>
      </c>
      <c r="C10" s="187"/>
      <c r="D10" s="14"/>
      <c r="E10" s="14"/>
      <c r="F10" s="14"/>
      <c r="G10" s="187">
        <f>(D10+C10)</f>
        <v>0</v>
      </c>
      <c r="H10" s="104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187"/>
      <c r="D11" s="187"/>
      <c r="E11" s="187"/>
      <c r="F11" s="187"/>
      <c r="G11" s="187">
        <f>(D11+C11)</f>
        <v>0</v>
      </c>
      <c r="H11" s="104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187"/>
      <c r="D12" s="187"/>
      <c r="E12" s="187"/>
      <c r="F12" s="187"/>
      <c r="G12" s="187">
        <f>(D12+C12)/2</f>
        <v>0</v>
      </c>
      <c r="H12" s="104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187"/>
      <c r="D13" s="187"/>
      <c r="E13" s="187"/>
      <c r="F13" s="187"/>
      <c r="G13" s="187">
        <f t="shared" ref="G13:G16" si="3">(D13+C13)</f>
        <v>0</v>
      </c>
      <c r="H13" s="104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187"/>
      <c r="D14" s="187"/>
      <c r="E14" s="187"/>
      <c r="F14" s="187"/>
      <c r="G14" s="187">
        <f t="shared" si="3"/>
        <v>0</v>
      </c>
      <c r="H14" s="104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187"/>
      <c r="D15" s="15"/>
      <c r="E15" s="290"/>
      <c r="F15" s="290"/>
      <c r="G15" s="187">
        <f t="shared" si="3"/>
        <v>0</v>
      </c>
      <c r="H15" s="104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187"/>
      <c r="D16" s="14"/>
      <c r="E16" s="14"/>
      <c r="F16" s="14"/>
      <c r="G16" s="187">
        <f t="shared" si="3"/>
        <v>0</v>
      </c>
      <c r="H16" s="104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187"/>
      <c r="D17" s="14"/>
      <c r="E17" s="14"/>
      <c r="F17" s="14"/>
      <c r="G17" s="187">
        <f>(D17+C17)/2</f>
        <v>0</v>
      </c>
      <c r="H17" s="104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187"/>
      <c r="D18" s="14"/>
      <c r="E18" s="14"/>
      <c r="F18" s="14"/>
      <c r="G18" s="187">
        <f t="shared" ref="G18:G26" si="5">(D18+C18)/2</f>
        <v>0</v>
      </c>
      <c r="H18" s="104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187"/>
      <c r="D19" s="14"/>
      <c r="E19" s="14"/>
      <c r="F19" s="14"/>
      <c r="G19" s="187">
        <f t="shared" si="5"/>
        <v>0</v>
      </c>
      <c r="H19" s="104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187"/>
      <c r="D20" s="14"/>
      <c r="E20" s="14"/>
      <c r="F20" s="14"/>
      <c r="G20" s="187">
        <f t="shared" si="5"/>
        <v>0</v>
      </c>
      <c r="H20" s="104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187"/>
      <c r="D21" s="14"/>
      <c r="E21" s="14"/>
      <c r="F21" s="14"/>
      <c r="G21" s="187">
        <f t="shared" si="5"/>
        <v>0</v>
      </c>
      <c r="H21" s="104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187"/>
      <c r="D22" s="14"/>
      <c r="E22" s="14"/>
      <c r="F22" s="14"/>
      <c r="G22" s="187">
        <f t="shared" si="5"/>
        <v>0</v>
      </c>
      <c r="H22" s="104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187"/>
      <c r="D23" s="187"/>
      <c r="E23" s="187"/>
      <c r="F23" s="187"/>
      <c r="G23" s="187">
        <f t="shared" si="5"/>
        <v>0</v>
      </c>
      <c r="H23" s="104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187"/>
      <c r="D24" s="14"/>
      <c r="E24" s="14"/>
      <c r="F24" s="14"/>
      <c r="G24" s="187">
        <f t="shared" si="5"/>
        <v>0</v>
      </c>
      <c r="H24" s="104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187"/>
      <c r="D25" s="14"/>
      <c r="E25" s="14"/>
      <c r="F25" s="14"/>
      <c r="G25" s="187">
        <f t="shared" si="5"/>
        <v>0</v>
      </c>
      <c r="H25" s="104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187"/>
      <c r="D26" s="14"/>
      <c r="E26" s="14"/>
      <c r="F26" s="14"/>
      <c r="G26" s="187">
        <f t="shared" si="5"/>
        <v>0</v>
      </c>
      <c r="H26" s="104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93" customHeight="1">
      <c r="A27" s="7">
        <v>24</v>
      </c>
      <c r="B27" s="77" t="s">
        <v>36</v>
      </c>
      <c r="C27" s="187"/>
      <c r="D27" s="16"/>
      <c r="E27" s="16"/>
      <c r="F27" s="16"/>
      <c r="G27" s="187">
        <f>(D27+C27)</f>
        <v>0</v>
      </c>
      <c r="H27" s="104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187"/>
      <c r="D28" s="17"/>
      <c r="E28" s="17"/>
      <c r="F28" s="17"/>
      <c r="G28" s="187">
        <f>(D28+C28)</f>
        <v>0</v>
      </c>
      <c r="H28" s="104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187"/>
      <c r="D29" s="18"/>
      <c r="E29" s="18"/>
      <c r="F29" s="18"/>
      <c r="G29" s="187">
        <f t="shared" ref="G29:G34" si="10">(D29+C29)</f>
        <v>0</v>
      </c>
      <c r="H29" s="104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187"/>
      <c r="D30" s="14"/>
      <c r="E30" s="14"/>
      <c r="F30" s="14"/>
      <c r="G30" s="187">
        <f t="shared" si="10"/>
        <v>0</v>
      </c>
      <c r="H30" s="104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187"/>
      <c r="D31" s="18"/>
      <c r="E31" s="18"/>
      <c r="F31" s="18"/>
      <c r="G31" s="187">
        <f t="shared" si="10"/>
        <v>0</v>
      </c>
      <c r="H31" s="104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187"/>
      <c r="D32" s="14"/>
      <c r="E32" s="14"/>
      <c r="F32" s="14"/>
      <c r="G32" s="187">
        <f t="shared" si="10"/>
        <v>0</v>
      </c>
      <c r="H32" s="104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19" t="s">
        <v>57</v>
      </c>
      <c r="E33" s="20"/>
      <c r="F33" s="20"/>
      <c r="G33" s="187" t="e">
        <f t="shared" si="10"/>
        <v>#VALUE!</v>
      </c>
      <c r="H33" s="104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19" t="s">
        <v>57</v>
      </c>
      <c r="E34" s="20"/>
      <c r="F34" s="20"/>
      <c r="G34" s="187" t="e">
        <f t="shared" si="10"/>
        <v>#VALUE!</v>
      </c>
      <c r="H34" s="104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4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4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4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18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64"/>
      <c r="E7" s="64"/>
      <c r="F7" s="64"/>
      <c r="G7" s="187">
        <f t="shared" si="0"/>
        <v>0</v>
      </c>
      <c r="H7" s="100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328"/>
      <c r="L12" s="328"/>
      <c r="M12" s="328"/>
      <c r="N12" s="328"/>
      <c r="O12" s="328"/>
      <c r="P12" s="95"/>
      <c r="Q12" s="95"/>
    </row>
    <row r="13" spans="1:18" ht="60.75">
      <c r="A13" s="7">
        <v>10</v>
      </c>
      <c r="B13" s="77" t="s">
        <v>14</v>
      </c>
      <c r="C13" s="64"/>
      <c r="D13" s="64"/>
      <c r="E13" s="64"/>
      <c r="F13" s="64"/>
      <c r="G13" s="187">
        <f t="shared" ref="G13:G16" si="3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64"/>
      <c r="E14" s="64"/>
      <c r="F14" s="64"/>
      <c r="G14" s="187">
        <f t="shared" si="3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64"/>
      <c r="E15" s="64"/>
      <c r="F15" s="64"/>
      <c r="G15" s="187">
        <f t="shared" si="3"/>
        <v>0</v>
      </c>
      <c r="H15" s="100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64"/>
      <c r="E16" s="64"/>
      <c r="F16" s="64"/>
      <c r="G16" s="187">
        <f t="shared" si="3"/>
        <v>0</v>
      </c>
      <c r="H16" s="100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9"/>
      <c r="P16" s="95"/>
      <c r="Q16" s="95"/>
    </row>
    <row r="17" spans="1:17" ht="101.25">
      <c r="A17" s="7">
        <v>14</v>
      </c>
      <c r="B17" s="77" t="s">
        <v>20</v>
      </c>
      <c r="C17" s="64"/>
      <c r="D17" s="64"/>
      <c r="E17" s="64"/>
      <c r="F17" s="6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22</v>
      </c>
      <c r="C18" s="64"/>
      <c r="D18" s="14"/>
      <c r="E18" s="14"/>
      <c r="F18" s="14"/>
      <c r="G18" s="187">
        <f t="shared" ref="G18:G26" si="5">(D18+C18)/2</f>
        <v>0</v>
      </c>
      <c r="H18" s="100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5"/>
        <v>0</v>
      </c>
      <c r="H19" s="100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5"/>
        <v>0</v>
      </c>
      <c r="H20" s="100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5"/>
        <v>0</v>
      </c>
      <c r="H21" s="100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5"/>
        <v>0</v>
      </c>
      <c r="H22" s="100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64"/>
      <c r="E23" s="64"/>
      <c r="F23" s="64"/>
      <c r="G23" s="187">
        <f t="shared" si="5"/>
        <v>0</v>
      </c>
      <c r="H23" s="100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2">
        <f>H23*100</f>
        <v>0</v>
      </c>
      <c r="P23" s="95"/>
      <c r="Q23" s="95"/>
    </row>
    <row r="24" spans="1:17" ht="16.5" customHeight="1">
      <c r="A24" s="6">
        <v>21</v>
      </c>
      <c r="B24" s="77" t="s">
        <v>31</v>
      </c>
      <c r="C24" s="64"/>
      <c r="D24" s="64"/>
      <c r="E24" s="64"/>
      <c r="F24" s="64"/>
      <c r="G24" s="187">
        <f t="shared" si="5"/>
        <v>0</v>
      </c>
      <c r="H24" s="100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2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64"/>
      <c r="E25" s="64"/>
      <c r="F25" s="64"/>
      <c r="G25" s="187">
        <f t="shared" si="5"/>
        <v>0</v>
      </c>
      <c r="H25" s="100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2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5"/>
        <v>0</v>
      </c>
      <c r="H26" s="100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>
        <f>D26</f>
        <v>0</v>
      </c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299"/>
      <c r="D27" s="300"/>
      <c r="E27" s="300"/>
      <c r="F27" s="300"/>
      <c r="G27" s="187">
        <f>(D27+C27)</f>
        <v>0</v>
      </c>
      <c r="H27" s="100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10">(D29+C29)</f>
        <v>0</v>
      </c>
      <c r="H29" s="100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10"/>
        <v>0</v>
      </c>
      <c r="H30" s="100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10"/>
        <v>0</v>
      </c>
      <c r="H31" s="100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10"/>
        <v>0</v>
      </c>
      <c r="H32" s="100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10"/>
        <v>#VALUE!</v>
      </c>
      <c r="H33" s="100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10"/>
        <v>#VALUE!</v>
      </c>
      <c r="H34" s="100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A10" workbookViewId="0">
      <selection sqref="A1:I1"/>
    </sheetView>
  </sheetViews>
  <sheetFormatPr defaultRowHeight="15"/>
  <cols>
    <col min="1" max="1" width="5.85546875" style="10" customWidth="1"/>
    <col min="2" max="3" width="22.42578125" style="9" customWidth="1"/>
    <col min="4" max="7" width="19.7109375" style="4" customWidth="1"/>
    <col min="8" max="8" width="19.7109375" style="2" customWidth="1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2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44">
        <f>حجتیه!C3+عسگریه!C3+'زهرای مرضیه'!C3</f>
        <v>0</v>
      </c>
      <c r="D3" s="44">
        <f>حجتیه!D3+عسگریه!D3+'زهرای مرضیه'!D3</f>
        <v>0</v>
      </c>
      <c r="E3" s="44">
        <f>حجتیه!E3+عسگریه!E3+'زهرای مرضیه'!E3</f>
        <v>0</v>
      </c>
      <c r="F3" s="44">
        <f>حجتیه!F3+عسگریه!F3+'زهرای مرضیه'!F3</f>
        <v>0</v>
      </c>
      <c r="G3" s="186">
        <f>(D3+C3)/2</f>
        <v>0</v>
      </c>
      <c r="H3" s="101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44">
        <f>حجتیه!C4+عسگریه!C4+'زهرای مرضیه'!C4</f>
        <v>0</v>
      </c>
      <c r="D4" s="44">
        <f>حجتیه!D4+عسگریه!D4+'زهرای مرضیه'!D4</f>
        <v>0</v>
      </c>
      <c r="E4" s="44">
        <f>حجتیه!E4+عسگریه!E4+'زهرای مرضیه'!E4</f>
        <v>0</v>
      </c>
      <c r="F4" s="44">
        <f>حجتیه!F4+عسگریه!F4+'زهرای مرضیه'!F4</f>
        <v>0</v>
      </c>
      <c r="G4" s="186">
        <f>(D4+C4)/2</f>
        <v>0</v>
      </c>
      <c r="H4" s="101">
        <f>(F4+E4)/2</f>
        <v>0</v>
      </c>
      <c r="I4" s="59">
        <f>(H4+G4)/2</f>
        <v>0</v>
      </c>
      <c r="J4" s="142" t="s">
        <v>3</v>
      </c>
      <c r="K4" s="208" t="e">
        <f>D5/D4</f>
        <v>#DIV/0!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4"/>
      <c r="P4" s="95"/>
      <c r="Q4" s="95"/>
    </row>
    <row r="5" spans="1:18" ht="24" customHeight="1">
      <c r="A5" s="7">
        <v>2</v>
      </c>
      <c r="B5" s="77" t="s">
        <v>4</v>
      </c>
      <c r="C5" s="44">
        <f>حجتیه!C5+عسگریه!C5+'زهرای مرضیه'!C5</f>
        <v>0</v>
      </c>
      <c r="D5" s="44">
        <f>حجتیه!D5+عسگریه!D5+'زهرای مرضیه'!D5</f>
        <v>0</v>
      </c>
      <c r="E5" s="44">
        <f>حجتیه!E5+عسگریه!E5+'زهرای مرضیه'!E5</f>
        <v>0</v>
      </c>
      <c r="F5" s="44">
        <f>حجتیه!F5+عسگریه!F5+'زهرای مرضیه'!F5</f>
        <v>0</v>
      </c>
      <c r="G5" s="186">
        <f t="shared" ref="G5:G8" si="0">(D5+C5)/2</f>
        <v>0</v>
      </c>
      <c r="H5" s="102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44">
        <f>حجتیه!C6+عسگریه!C6+'زهرای مرضیه'!C6</f>
        <v>0</v>
      </c>
      <c r="D6" s="44">
        <f>حجتیه!D6+عسگریه!D6+'زهرای مرضیه'!D6</f>
        <v>0</v>
      </c>
      <c r="E6" s="44">
        <f>حجتیه!E6+عسگریه!E6+'زهرای مرضیه'!E6</f>
        <v>0</v>
      </c>
      <c r="F6" s="44">
        <f>حجتیه!F6+عسگریه!F6+'زهرای مرضیه'!F6</f>
        <v>0</v>
      </c>
      <c r="G6" s="186">
        <f t="shared" si="0"/>
        <v>0</v>
      </c>
      <c r="H6" s="102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44">
        <f>حجتیه!C7+عسگریه!C7+'زهرای مرضیه'!C7</f>
        <v>0</v>
      </c>
      <c r="D7" s="44">
        <f>حجتیه!D7+عسگریه!D7+'زهرای مرضیه'!D7</f>
        <v>0</v>
      </c>
      <c r="E7" s="44">
        <f>حجتیه!E7+عسگریه!E7+'زهرای مرضیه'!E7</f>
        <v>0</v>
      </c>
      <c r="F7" s="44">
        <f>حجتیه!F7+عسگریه!F7+'زهرای مرضیه'!F7</f>
        <v>0</v>
      </c>
      <c r="G7" s="186">
        <f t="shared" si="0"/>
        <v>0</v>
      </c>
      <c r="H7" s="102">
        <f t="shared" ref="H7:H8" si="2">(F7+E7)/2</f>
        <v>0</v>
      </c>
      <c r="I7" s="59">
        <f t="shared" si="1"/>
        <v>0</v>
      </c>
      <c r="J7" s="145" t="s">
        <v>6</v>
      </c>
      <c r="K7" s="209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0"/>
      <c r="P7" s="95"/>
      <c r="Q7" s="95"/>
    </row>
    <row r="8" spans="1:18" ht="101.25">
      <c r="A8" s="6">
        <v>5</v>
      </c>
      <c r="B8" s="77" t="s">
        <v>54</v>
      </c>
      <c r="C8" s="44">
        <f>حجتیه!C8+عسگریه!C8+'زهرای مرضیه'!C8</f>
        <v>0</v>
      </c>
      <c r="D8" s="44">
        <f>حجتیه!D8+عسگریه!D8+'زهرای مرضیه'!D8</f>
        <v>0</v>
      </c>
      <c r="E8" s="44">
        <f>حجتیه!E8+عسگریه!E8+'زهرای مرضیه'!E8</f>
        <v>0</v>
      </c>
      <c r="F8" s="44">
        <f>حجتیه!F8+عسگریه!F8+'زهرای مرضیه'!F8</f>
        <v>0</v>
      </c>
      <c r="G8" s="186">
        <f t="shared" si="0"/>
        <v>0</v>
      </c>
      <c r="H8" s="102">
        <f t="shared" si="2"/>
        <v>0</v>
      </c>
      <c r="I8" s="59">
        <f t="shared" si="1"/>
        <v>0</v>
      </c>
      <c r="J8" s="145" t="s">
        <v>7</v>
      </c>
      <c r="K8" s="209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0"/>
      <c r="P8" s="95"/>
      <c r="Q8" s="95"/>
    </row>
    <row r="9" spans="1:18" ht="81">
      <c r="A9" s="7">
        <v>6</v>
      </c>
      <c r="B9" s="77" t="s">
        <v>8</v>
      </c>
      <c r="C9" s="44">
        <f>حجتیه!C9+عسگریه!C9+'زهرای مرضیه'!C9</f>
        <v>0</v>
      </c>
      <c r="D9" s="44">
        <f>حجتیه!D9+عسگریه!D9+'زهرای مرضیه'!D9</f>
        <v>0</v>
      </c>
      <c r="E9" s="44">
        <f>حجتیه!E9+عسگریه!E9+'زهرای مرضیه'!E9</f>
        <v>0</v>
      </c>
      <c r="F9" s="44">
        <f>حجتیه!F9+عسگریه!F9+'زهرای مرضیه'!F9</f>
        <v>0</v>
      </c>
      <c r="G9" s="186">
        <f>(D9+C9)</f>
        <v>0</v>
      </c>
      <c r="H9" s="102">
        <f>(F9+E9)</f>
        <v>0</v>
      </c>
      <c r="I9" s="59">
        <f>(H9+G9)</f>
        <v>0</v>
      </c>
      <c r="J9" s="145" t="s">
        <v>9</v>
      </c>
      <c r="K9" s="209"/>
      <c r="L9" s="90" t="e">
        <f>G9/G10*100</f>
        <v>#DIV/0!</v>
      </c>
      <c r="M9" s="90" t="e">
        <f>H9/H10*100</f>
        <v>#DIV/0!</v>
      </c>
      <c r="N9" s="90" t="e">
        <f>I9/I10*100</f>
        <v>#DIV/0!</v>
      </c>
      <c r="O9" s="90"/>
      <c r="P9" s="95"/>
      <c r="Q9" s="95"/>
    </row>
    <row r="10" spans="1:18" ht="40.5">
      <c r="A10" s="6">
        <v>7</v>
      </c>
      <c r="B10" s="77" t="s">
        <v>10</v>
      </c>
      <c r="C10" s="44">
        <f>حجتیه!C10+عسگریه!C10+'زهرای مرضیه'!C10</f>
        <v>0</v>
      </c>
      <c r="D10" s="44">
        <f>حجتیه!D10+عسگریه!D10+'زهرای مرضیه'!D10</f>
        <v>0</v>
      </c>
      <c r="E10" s="44">
        <f>حجتیه!E10+عسگریه!E10+'زهرای مرضیه'!E10</f>
        <v>0</v>
      </c>
      <c r="F10" s="44">
        <f>حجتیه!F10+عسگریه!F10+'زهرای مرضیه'!F10</f>
        <v>0</v>
      </c>
      <c r="G10" s="186">
        <f>(D10+C10)</f>
        <v>0</v>
      </c>
      <c r="H10" s="102">
        <f>(F10+E10)</f>
        <v>0</v>
      </c>
      <c r="I10" s="59">
        <f>(H10+G10)</f>
        <v>0</v>
      </c>
      <c r="J10" s="142"/>
      <c r="K10" s="170"/>
      <c r="L10" s="170"/>
      <c r="M10" s="170"/>
      <c r="N10" s="170"/>
      <c r="O10" s="170"/>
      <c r="P10" s="95"/>
      <c r="Q10" s="95"/>
    </row>
    <row r="11" spans="1:18" ht="81">
      <c r="A11" s="7">
        <v>8</v>
      </c>
      <c r="B11" s="77" t="s">
        <v>11</v>
      </c>
      <c r="C11" s="44">
        <f>حجتیه!C11+عسگریه!C11+'زهرای مرضیه'!C11</f>
        <v>0</v>
      </c>
      <c r="D11" s="44">
        <f>حجتیه!D11+عسگریه!D11+'زهرای مرضیه'!D11</f>
        <v>0</v>
      </c>
      <c r="E11" s="44">
        <f>حجتیه!E11+عسگریه!E11+'زهرای مرضیه'!E11</f>
        <v>0</v>
      </c>
      <c r="F11" s="44">
        <f>حجتیه!F11+عسگریه!F11+'زهرای مرضیه'!F11</f>
        <v>0</v>
      </c>
      <c r="G11" s="186">
        <f>(D11+C11)</f>
        <v>0</v>
      </c>
      <c r="H11" s="102">
        <f>(F11+E11)</f>
        <v>0</v>
      </c>
      <c r="I11" s="59">
        <f>(H11+G11)</f>
        <v>0</v>
      </c>
      <c r="J11" s="145" t="s">
        <v>12</v>
      </c>
      <c r="K11" s="209"/>
      <c r="L11" s="90" t="e">
        <f>G11/G12*100</f>
        <v>#DIV/0!</v>
      </c>
      <c r="M11" s="90" t="e">
        <f>H11/H12*100</f>
        <v>#DIV/0!</v>
      </c>
      <c r="N11" s="90" t="e">
        <f>I11/I12*100</f>
        <v>#DIV/0!</v>
      </c>
      <c r="O11" s="90"/>
      <c r="P11" s="95"/>
      <c r="Q11" s="95"/>
    </row>
    <row r="12" spans="1:18" ht="43.5" customHeight="1">
      <c r="A12" s="6">
        <v>9</v>
      </c>
      <c r="B12" s="77" t="s">
        <v>13</v>
      </c>
      <c r="C12" s="44">
        <f>حجتیه!C12+عسگریه!C12+'زهرای مرضیه'!C12</f>
        <v>0</v>
      </c>
      <c r="D12" s="44">
        <f>حجتیه!D12+عسگریه!D12+'زهرای مرضیه'!D12</f>
        <v>0</v>
      </c>
      <c r="E12" s="44">
        <f>حجتیه!E12+عسگریه!E12+'زهرای مرضیه'!E12</f>
        <v>0</v>
      </c>
      <c r="F12" s="44">
        <f>حجتیه!F12+عسگریه!F12+'زهرای مرضیه'!F12</f>
        <v>0</v>
      </c>
      <c r="G12" s="186">
        <f>(D12+C12)/2</f>
        <v>0</v>
      </c>
      <c r="H12" s="102">
        <f>(F12+E12)/2</f>
        <v>0</v>
      </c>
      <c r="I12" s="59">
        <f t="shared" si="1"/>
        <v>0</v>
      </c>
      <c r="J12" s="142"/>
      <c r="K12" s="329"/>
      <c r="L12" s="329"/>
      <c r="M12" s="329"/>
      <c r="N12" s="329"/>
      <c r="O12" s="329"/>
      <c r="P12" s="95"/>
      <c r="Q12" s="95"/>
    </row>
    <row r="13" spans="1:18" ht="60.75">
      <c r="A13" s="7">
        <v>10</v>
      </c>
      <c r="B13" s="77" t="s">
        <v>14</v>
      </c>
      <c r="C13" s="44">
        <f>حجتیه!C13+عسگریه!C13+'زهرای مرضیه'!C13</f>
        <v>0</v>
      </c>
      <c r="D13" s="44">
        <f>حجتیه!D13+عسگریه!D13+'زهرای مرضیه'!D13</f>
        <v>0</v>
      </c>
      <c r="E13" s="44">
        <f>حجتیه!E13+عسگریه!E13+'زهرای مرضیه'!E13</f>
        <v>0</v>
      </c>
      <c r="F13" s="44">
        <f>حجتیه!F13+عسگریه!F13+'زهرای مرضیه'!F13</f>
        <v>0</v>
      </c>
      <c r="G13" s="186">
        <f t="shared" ref="G13:G16" si="3">(D13+C13)</f>
        <v>0</v>
      </c>
      <c r="H13" s="102">
        <f>(F13+E13)</f>
        <v>0</v>
      </c>
      <c r="I13" s="59">
        <f t="shared" si="1"/>
        <v>0</v>
      </c>
      <c r="J13" s="145" t="s">
        <v>15</v>
      </c>
      <c r="K13" s="209"/>
      <c r="L13" s="90" t="e">
        <f>G13/G14*100</f>
        <v>#DIV/0!</v>
      </c>
      <c r="M13" s="90" t="e">
        <f>H13/H14*100</f>
        <v>#DIV/0!</v>
      </c>
      <c r="N13" s="90" t="e">
        <f>I13/I14*100</f>
        <v>#DIV/0!</v>
      </c>
      <c r="O13" s="90"/>
      <c r="P13" s="95"/>
      <c r="Q13" s="95"/>
    </row>
    <row r="14" spans="1:18" ht="60.75">
      <c r="A14" s="6">
        <v>11</v>
      </c>
      <c r="B14" s="77" t="s">
        <v>16</v>
      </c>
      <c r="C14" s="44">
        <f>حجتیه!C14+عسگریه!C14+'زهرای مرضیه'!C14</f>
        <v>0</v>
      </c>
      <c r="D14" s="44">
        <f>حجتیه!D14+عسگریه!D14+'زهرای مرضیه'!D14</f>
        <v>0</v>
      </c>
      <c r="E14" s="44">
        <f>حجتیه!E14+عسگریه!E14+'زهرای مرضیه'!E14</f>
        <v>0</v>
      </c>
      <c r="F14" s="44">
        <f>حجتیه!F14+عسگریه!F14+'زهرای مرضیه'!F14</f>
        <v>0</v>
      </c>
      <c r="G14" s="186">
        <f t="shared" si="3"/>
        <v>0</v>
      </c>
      <c r="H14" s="102">
        <f>(F14+E14)</f>
        <v>0</v>
      </c>
      <c r="I14" s="59">
        <f>(H14+G14)</f>
        <v>0</v>
      </c>
      <c r="J14" s="142"/>
      <c r="K14" s="170"/>
      <c r="L14" s="170"/>
      <c r="M14" s="170"/>
      <c r="N14" s="170"/>
      <c r="O14" s="170"/>
      <c r="P14" s="95"/>
      <c r="Q14" s="95"/>
    </row>
    <row r="15" spans="1:18" ht="71.25" customHeight="1">
      <c r="A15" s="7">
        <v>12</v>
      </c>
      <c r="B15" s="77" t="s">
        <v>17</v>
      </c>
      <c r="C15" s="44">
        <f>حجتیه!C15+عسگریه!C15+'زهرای مرضیه'!C15</f>
        <v>0</v>
      </c>
      <c r="D15" s="44">
        <f>حجتیه!D15+عسگریه!D15+'زهرای مرضیه'!D15</f>
        <v>0</v>
      </c>
      <c r="E15" s="44">
        <f>حجتیه!E15+عسگریه!E15+'زهرای مرضیه'!E15</f>
        <v>0</v>
      </c>
      <c r="F15" s="44">
        <f>حجتیه!F15+عسگریه!F15+'زهرای مرضیه'!F15</f>
        <v>0</v>
      </c>
      <c r="G15" s="186">
        <f t="shared" si="3"/>
        <v>0</v>
      </c>
      <c r="H15" s="102">
        <f t="shared" ref="H15:H16" si="4">(F15+E15)</f>
        <v>0</v>
      </c>
      <c r="I15" s="59">
        <f>(H15+G15)</f>
        <v>0</v>
      </c>
      <c r="J15" s="145" t="s">
        <v>18</v>
      </c>
      <c r="K15" s="209"/>
      <c r="L15" s="90" t="e">
        <f>G15/G16*100</f>
        <v>#DIV/0!</v>
      </c>
      <c r="M15" s="90" t="e">
        <f>H15/H16*100</f>
        <v>#DIV/0!</v>
      </c>
      <c r="N15" s="90" t="e">
        <f>I15/I16*100</f>
        <v>#DIV/0!</v>
      </c>
      <c r="O15" s="90"/>
      <c r="P15" s="95"/>
      <c r="Q15" s="95"/>
    </row>
    <row r="16" spans="1:18" ht="40.5">
      <c r="A16" s="6">
        <v>13</v>
      </c>
      <c r="B16" s="77" t="s">
        <v>19</v>
      </c>
      <c r="C16" s="44">
        <f>حجتیه!C16+عسگریه!C16+'زهرای مرضیه'!C16</f>
        <v>0</v>
      </c>
      <c r="D16" s="44">
        <f>حجتیه!D16+عسگریه!D16+'زهرای مرضیه'!D16</f>
        <v>0</v>
      </c>
      <c r="E16" s="44">
        <f>حجتیه!E16+عسگریه!E16+'زهرای مرضیه'!E16</f>
        <v>0</v>
      </c>
      <c r="F16" s="44">
        <f>حجتیه!F16+عسگریه!F16+'زهرای مرضیه'!F16</f>
        <v>0</v>
      </c>
      <c r="G16" s="186">
        <f t="shared" si="3"/>
        <v>0</v>
      </c>
      <c r="H16" s="102">
        <f t="shared" si="4"/>
        <v>0</v>
      </c>
      <c r="I16" s="59">
        <f>(H16+G16)</f>
        <v>0</v>
      </c>
      <c r="J16" s="142"/>
      <c r="K16" s="172"/>
      <c r="L16" s="172"/>
      <c r="M16" s="172"/>
      <c r="N16" s="172"/>
      <c r="O16" s="172"/>
      <c r="P16" s="95"/>
      <c r="Q16" s="95"/>
    </row>
    <row r="17" spans="1:17" ht="101.25">
      <c r="A17" s="7">
        <v>14</v>
      </c>
      <c r="B17" s="77" t="s">
        <v>20</v>
      </c>
      <c r="C17" s="44">
        <f>حجتیه!C17+عسگریه!C17+'زهرای مرضیه'!C17</f>
        <v>0</v>
      </c>
      <c r="D17" s="44">
        <f>حجتیه!D17+عسگریه!D17+'زهرای مرضیه'!D17</f>
        <v>0</v>
      </c>
      <c r="E17" s="44">
        <f>حجتیه!E17+عسگریه!E17+'زهرای مرضیه'!E17</f>
        <v>0</v>
      </c>
      <c r="F17" s="44">
        <f>حجتیه!F17+عسگریه!F17+'زهرای مرضیه'!F17</f>
        <v>0</v>
      </c>
      <c r="G17" s="186">
        <f>(D17+C17)/2</f>
        <v>0</v>
      </c>
      <c r="H17" s="102">
        <f>(F17+E17)/2</f>
        <v>0</v>
      </c>
      <c r="I17" s="59">
        <f t="shared" si="1"/>
        <v>0</v>
      </c>
      <c r="J17" s="145" t="s">
        <v>21</v>
      </c>
      <c r="K17" s="209"/>
      <c r="L17" s="90" t="e">
        <f>G17/$G$3*100</f>
        <v>#DIV/0!</v>
      </c>
      <c r="M17" s="90" t="e">
        <f>H17/$H$3*100</f>
        <v>#DIV/0!</v>
      </c>
      <c r="N17" s="90" t="e">
        <f>I17/$I$3*100</f>
        <v>#DIV/0!</v>
      </c>
      <c r="O17" s="90"/>
      <c r="P17" s="95"/>
      <c r="Q17" s="95"/>
    </row>
    <row r="18" spans="1:17" ht="101.25">
      <c r="A18" s="6">
        <v>15</v>
      </c>
      <c r="B18" s="77" t="s">
        <v>22</v>
      </c>
      <c r="C18" s="44">
        <f>حجتیه!C18+عسگریه!C18+'زهرای مرضیه'!C18</f>
        <v>0</v>
      </c>
      <c r="D18" s="44">
        <f>حجتیه!D18+عسگریه!D18+'زهرای مرضیه'!D18</f>
        <v>0</v>
      </c>
      <c r="E18" s="44">
        <f>حجتیه!E18+عسگریه!E18+'زهرای مرضیه'!E18</f>
        <v>0</v>
      </c>
      <c r="F18" s="44">
        <f>حجتیه!F18+عسگریه!F18+'زهرای مرضیه'!F18</f>
        <v>0</v>
      </c>
      <c r="G18" s="186">
        <f t="shared" ref="G18:G26" si="5">(D18+C18)/2</f>
        <v>0</v>
      </c>
      <c r="H18" s="102">
        <f t="shared" ref="H18:H26" si="6">(F18+E18)/2</f>
        <v>0</v>
      </c>
      <c r="I18" s="59">
        <f t="shared" si="1"/>
        <v>0</v>
      </c>
      <c r="J18" s="145" t="s">
        <v>23</v>
      </c>
      <c r="K18" s="209"/>
      <c r="L18" s="90" t="e">
        <f>G18/$G$3*100</f>
        <v>#DIV/0!</v>
      </c>
      <c r="M18" s="90" t="e">
        <f>H18/$H$3*100</f>
        <v>#DIV/0!</v>
      </c>
      <c r="N18" s="90" t="e">
        <f>I18/$I$3*100</f>
        <v>#DIV/0!</v>
      </c>
      <c r="O18" s="90"/>
      <c r="P18" s="95"/>
      <c r="Q18" s="95"/>
    </row>
    <row r="19" spans="1:17" ht="81">
      <c r="A19" s="7">
        <v>16</v>
      </c>
      <c r="B19" s="77" t="s">
        <v>55</v>
      </c>
      <c r="C19" s="44">
        <f>حجتیه!C19+عسگریه!C19+'زهرای مرضیه'!C19</f>
        <v>0</v>
      </c>
      <c r="D19" s="44">
        <f>حجتیه!D19+عسگریه!D19+'زهرای مرضیه'!D19</f>
        <v>0</v>
      </c>
      <c r="E19" s="44">
        <f>حجتیه!E19+عسگریه!E19+'زهرای مرضیه'!E19</f>
        <v>0</v>
      </c>
      <c r="F19" s="44">
        <f>حجتیه!F19+عسگریه!F19+'زهرای مرضیه'!F19</f>
        <v>0</v>
      </c>
      <c r="G19" s="186">
        <f t="shared" si="5"/>
        <v>0</v>
      </c>
      <c r="H19" s="102">
        <f t="shared" si="6"/>
        <v>0</v>
      </c>
      <c r="I19" s="59">
        <f t="shared" si="1"/>
        <v>0</v>
      </c>
      <c r="J19" s="145" t="s">
        <v>24</v>
      </c>
      <c r="K19" s="209"/>
      <c r="L19" s="90" t="e">
        <f>G19/$G$3*100</f>
        <v>#DIV/0!</v>
      </c>
      <c r="M19" s="90" t="e">
        <f>H19/$H$3*100</f>
        <v>#DIV/0!</v>
      </c>
      <c r="N19" s="90" t="e">
        <f>I19/$I$3*100</f>
        <v>#DIV/0!</v>
      </c>
      <c r="O19" s="90"/>
      <c r="P19" s="95"/>
      <c r="Q19" s="95"/>
    </row>
    <row r="20" spans="1:17" ht="101.25">
      <c r="A20" s="6">
        <v>17</v>
      </c>
      <c r="B20" s="77" t="s">
        <v>56</v>
      </c>
      <c r="C20" s="44">
        <f>حجتیه!C20+عسگریه!C20+'زهرای مرضیه'!C20</f>
        <v>0</v>
      </c>
      <c r="D20" s="44">
        <f>حجتیه!D20+عسگریه!D20+'زهرای مرضیه'!D20</f>
        <v>0</v>
      </c>
      <c r="E20" s="44">
        <f>حجتیه!E20+عسگریه!E20+'زهرای مرضیه'!E20</f>
        <v>0</v>
      </c>
      <c r="F20" s="44">
        <f>حجتیه!F20+عسگریه!F20+'زهرای مرضیه'!F20</f>
        <v>0</v>
      </c>
      <c r="G20" s="186">
        <f t="shared" si="5"/>
        <v>0</v>
      </c>
      <c r="H20" s="102">
        <f t="shared" si="6"/>
        <v>0</v>
      </c>
      <c r="I20" s="59">
        <f t="shared" si="1"/>
        <v>0</v>
      </c>
      <c r="J20" s="145" t="s">
        <v>25</v>
      </c>
      <c r="K20" s="209">
        <f>D20/38*100</f>
        <v>0</v>
      </c>
      <c r="L20" s="90" t="e">
        <f>G20/$G$3*100</f>
        <v>#DIV/0!</v>
      </c>
      <c r="M20" s="90" t="e">
        <f>H20/$H$3*100</f>
        <v>#DIV/0!</v>
      </c>
      <c r="N20" s="90" t="e">
        <f>I20/$I$3*100</f>
        <v>#DIV/0!</v>
      </c>
      <c r="O20" s="90"/>
      <c r="P20" s="95"/>
      <c r="Q20" s="95"/>
    </row>
    <row r="21" spans="1:17" ht="81">
      <c r="A21" s="7">
        <v>18</v>
      </c>
      <c r="B21" s="77" t="s">
        <v>26</v>
      </c>
      <c r="C21" s="44">
        <f>حجتیه!C21+عسگریه!C21+'زهرای مرضیه'!C21</f>
        <v>0</v>
      </c>
      <c r="D21" s="44">
        <f>حجتیه!D21+عسگریه!D21+'زهرای مرضیه'!D21</f>
        <v>0</v>
      </c>
      <c r="E21" s="44">
        <f>حجتیه!E21+عسگریه!E21+'زهرای مرضیه'!E21</f>
        <v>0</v>
      </c>
      <c r="F21" s="44">
        <f>حجتیه!F21+عسگریه!F21+'زهرای مرضیه'!F21</f>
        <v>0</v>
      </c>
      <c r="G21" s="186">
        <f t="shared" si="5"/>
        <v>0</v>
      </c>
      <c r="H21" s="102">
        <f t="shared" si="6"/>
        <v>0</v>
      </c>
      <c r="I21" s="59">
        <f t="shared" si="1"/>
        <v>0</v>
      </c>
      <c r="J21" s="145" t="s">
        <v>27</v>
      </c>
      <c r="K21" s="209"/>
      <c r="L21" s="90" t="e">
        <f>G21/G22*100</f>
        <v>#DIV/0!</v>
      </c>
      <c r="M21" s="90" t="e">
        <f>H21/H22*100</f>
        <v>#DIV/0!</v>
      </c>
      <c r="N21" s="90" t="e">
        <f>I21/I22*100</f>
        <v>#DIV/0!</v>
      </c>
      <c r="O21" s="90"/>
      <c r="P21" s="95"/>
      <c r="Q21" s="95"/>
    </row>
    <row r="22" spans="1:17" ht="38.25" customHeight="1">
      <c r="A22" s="6">
        <v>19</v>
      </c>
      <c r="B22" s="77" t="s">
        <v>28</v>
      </c>
      <c r="C22" s="44">
        <f>حجتیه!C22+عسگریه!C22+'زهرای مرضیه'!C22</f>
        <v>0</v>
      </c>
      <c r="D22" s="44">
        <f>حجتیه!D22+عسگریه!D22+'زهرای مرضیه'!D22</f>
        <v>0</v>
      </c>
      <c r="E22" s="44">
        <f>حجتیه!E22+عسگریه!E22+'زهرای مرضیه'!E22</f>
        <v>0</v>
      </c>
      <c r="F22" s="44">
        <f>حجتیه!F22+عسگریه!F22+'زهرای مرضیه'!F22</f>
        <v>0</v>
      </c>
      <c r="G22" s="186">
        <f t="shared" si="5"/>
        <v>0</v>
      </c>
      <c r="H22" s="102">
        <f t="shared" si="6"/>
        <v>0</v>
      </c>
      <c r="I22" s="59">
        <f t="shared" si="1"/>
        <v>0</v>
      </c>
      <c r="J22" s="142"/>
      <c r="K22" s="170"/>
      <c r="L22" s="170"/>
      <c r="M22" s="170"/>
      <c r="N22" s="170"/>
      <c r="O22" s="170"/>
      <c r="P22" s="95"/>
      <c r="Q22" s="95"/>
    </row>
    <row r="23" spans="1:17" ht="81">
      <c r="A23" s="7">
        <v>20</v>
      </c>
      <c r="B23" s="77" t="s">
        <v>29</v>
      </c>
      <c r="C23" s="44">
        <f>حجتیه!C23+عسگریه!C23+'زهرای مرضیه'!C23</f>
        <v>0</v>
      </c>
      <c r="D23" s="44">
        <f>حجتیه!D23+عسگریه!D23+'زهرای مرضیه'!D23</f>
        <v>0</v>
      </c>
      <c r="E23" s="44">
        <f>حجتیه!E23+عسگریه!E23+'زهرای مرضیه'!E23</f>
        <v>0</v>
      </c>
      <c r="F23" s="44">
        <f>حجتیه!F23+عسگریه!F23+'زهرای مرضیه'!F23</f>
        <v>0</v>
      </c>
      <c r="G23" s="186">
        <f t="shared" si="5"/>
        <v>0</v>
      </c>
      <c r="H23" s="102">
        <f t="shared" si="6"/>
        <v>0</v>
      </c>
      <c r="I23" s="59">
        <f t="shared" si="1"/>
        <v>0</v>
      </c>
      <c r="J23" s="145" t="s">
        <v>30</v>
      </c>
      <c r="K23" s="210"/>
      <c r="L23" s="84" t="e">
        <f>((G23+G24+G25)/3)/$G$3</f>
        <v>#DIV/0!</v>
      </c>
      <c r="M23" s="84" t="e">
        <f>((H23+H24+H25)/3)/$H$3</f>
        <v>#DIV/0!</v>
      </c>
      <c r="N23" s="84" t="e">
        <f>((I23+I24+I25)/3)/$I$3</f>
        <v>#DIV/0!</v>
      </c>
      <c r="O23" s="91"/>
      <c r="P23" s="95"/>
      <c r="Q23" s="95"/>
    </row>
    <row r="24" spans="1:17" ht="16.5" customHeight="1">
      <c r="A24" s="6">
        <v>21</v>
      </c>
      <c r="B24" s="77" t="s">
        <v>31</v>
      </c>
      <c r="C24" s="44">
        <f>حجتیه!C24+عسگریه!C24+'زهرای مرضیه'!C24</f>
        <v>0</v>
      </c>
      <c r="D24" s="44">
        <f>حجتیه!D24+عسگریه!D24+'زهرای مرضیه'!D24</f>
        <v>0</v>
      </c>
      <c r="E24" s="44">
        <f>حجتیه!E24+عسگریه!E24+'زهرای مرضیه'!E24</f>
        <v>0</v>
      </c>
      <c r="F24" s="44">
        <f>حجتیه!F24+عسگریه!F24+'زهرای مرضیه'!F24</f>
        <v>0</v>
      </c>
      <c r="G24" s="186">
        <f t="shared" si="5"/>
        <v>0</v>
      </c>
      <c r="H24" s="102">
        <f t="shared" si="6"/>
        <v>0</v>
      </c>
      <c r="I24" s="59">
        <f t="shared" si="1"/>
        <v>0</v>
      </c>
      <c r="J24" s="145" t="s">
        <v>30</v>
      </c>
      <c r="K24" s="210"/>
      <c r="L24" s="90"/>
      <c r="M24" s="90"/>
      <c r="N24" s="91"/>
      <c r="O24" s="91"/>
      <c r="P24" s="95"/>
      <c r="Q24" s="95"/>
    </row>
    <row r="25" spans="1:17" ht="81">
      <c r="A25" s="7">
        <v>22</v>
      </c>
      <c r="B25" s="77" t="s">
        <v>32</v>
      </c>
      <c r="C25" s="44">
        <f>حجتیه!C25+عسگریه!C25+'زهرای مرضیه'!C25</f>
        <v>0</v>
      </c>
      <c r="D25" s="44">
        <f>حجتیه!D25+عسگریه!D25+'زهرای مرضیه'!D25</f>
        <v>0</v>
      </c>
      <c r="E25" s="44">
        <f>حجتیه!E25+عسگریه!E25+'زهرای مرضیه'!E25</f>
        <v>0</v>
      </c>
      <c r="F25" s="44">
        <f>حجتیه!F25+عسگریه!F25+'زهرای مرضیه'!F25</f>
        <v>0</v>
      </c>
      <c r="G25" s="186">
        <f t="shared" si="5"/>
        <v>0</v>
      </c>
      <c r="H25" s="102">
        <f t="shared" si="6"/>
        <v>0</v>
      </c>
      <c r="I25" s="59">
        <f t="shared" si="1"/>
        <v>0</v>
      </c>
      <c r="J25" s="145" t="s">
        <v>30</v>
      </c>
      <c r="K25" s="210"/>
      <c r="L25" s="84"/>
      <c r="M25" s="91"/>
      <c r="N25" s="91"/>
      <c r="O25" s="91"/>
      <c r="P25" s="95"/>
      <c r="Q25" s="95"/>
    </row>
    <row r="26" spans="1:17" ht="40.5">
      <c r="A26" s="6">
        <v>23</v>
      </c>
      <c r="B26" s="77" t="s">
        <v>33</v>
      </c>
      <c r="C26" s="44">
        <f>حجتیه!C26+عسگریه!C26+'زهرای مرضیه'!C26</f>
        <v>0</v>
      </c>
      <c r="D26" s="44">
        <f>حجتیه!D26+عسگریه!D26+'زهرای مرضیه'!D26</f>
        <v>0</v>
      </c>
      <c r="E26" s="44">
        <f>حجتیه!E26+عسگریه!E26+'زهرای مرضیه'!E26</f>
        <v>0</v>
      </c>
      <c r="F26" s="44">
        <f>D26</f>
        <v>0</v>
      </c>
      <c r="G26" s="186">
        <f t="shared" si="5"/>
        <v>0</v>
      </c>
      <c r="H26" s="102">
        <f t="shared" si="6"/>
        <v>0</v>
      </c>
      <c r="I26" s="59">
        <f t="shared" si="1"/>
        <v>0</v>
      </c>
      <c r="J26" s="145" t="s">
        <v>35</v>
      </c>
      <c r="K26" s="210">
        <v>42.352941176470594</v>
      </c>
      <c r="L26" s="84"/>
      <c r="M26" s="91"/>
      <c r="N26" s="91"/>
      <c r="O26" s="91"/>
      <c r="P26" s="95"/>
      <c r="Q26" s="95"/>
    </row>
    <row r="27" spans="1:17" ht="77.25" customHeight="1">
      <c r="A27" s="7">
        <v>24</v>
      </c>
      <c r="B27" s="77" t="s">
        <v>36</v>
      </c>
      <c r="C27" s="44">
        <f>حجتیه!C27+عسگریه!C27+'زهرای مرضیه'!C27</f>
        <v>0</v>
      </c>
      <c r="D27" s="44">
        <f>حجتیه!D27+عسگریه!D27+'زهرای مرضیه'!D27</f>
        <v>0</v>
      </c>
      <c r="E27" s="44">
        <f>حجتیه!E27+عسگریه!E27+'زهرای مرضیه'!E27</f>
        <v>0</v>
      </c>
      <c r="F27" s="44">
        <f>حجتیه!F27+عسگریه!F27+'زهرای مرضیه'!F27</f>
        <v>0</v>
      </c>
      <c r="G27" s="186">
        <f>(D27+C27)</f>
        <v>0</v>
      </c>
      <c r="H27" s="102">
        <f>(F27+E27)</f>
        <v>0</v>
      </c>
      <c r="I27" s="59">
        <f t="shared" ref="I27:I34" si="7">(H27+G27)</f>
        <v>0</v>
      </c>
      <c r="J27" s="145" t="s">
        <v>37</v>
      </c>
      <c r="K27" s="209"/>
      <c r="L27" s="90" t="e">
        <f>G27/G28*100</f>
        <v>#DIV/0!</v>
      </c>
      <c r="M27" s="90" t="e">
        <f>H27/H28*100</f>
        <v>#DIV/0!</v>
      </c>
      <c r="N27" s="90" t="e">
        <f>I27/I28*100</f>
        <v>#DIV/0!</v>
      </c>
      <c r="O27" s="90"/>
      <c r="P27" s="95"/>
      <c r="Q27" s="95"/>
    </row>
    <row r="28" spans="1:17" ht="49.5" customHeight="1">
      <c r="A28" s="6">
        <v>25</v>
      </c>
      <c r="B28" s="77" t="s">
        <v>38</v>
      </c>
      <c r="C28" s="44">
        <f>حجتیه!C28+عسگریه!C28+'زهرای مرضیه'!C28</f>
        <v>0</v>
      </c>
      <c r="D28" s="44">
        <f>حجتیه!D28+عسگریه!D28+'زهرای مرضیه'!D28</f>
        <v>0</v>
      </c>
      <c r="E28" s="44">
        <f>حجتیه!E28+عسگریه!E28+'زهرای مرضیه'!E28</f>
        <v>0</v>
      </c>
      <c r="F28" s="44">
        <f>حجتیه!F28+عسگریه!F28+'زهرای مرضیه'!F28</f>
        <v>0</v>
      </c>
      <c r="G28" s="186">
        <f>(D28+C28)</f>
        <v>0</v>
      </c>
      <c r="H28" s="102">
        <f>(F28+E28)</f>
        <v>0</v>
      </c>
      <c r="I28" s="59">
        <f t="shared" si="7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44">
        <f>حجتیه!C29+عسگریه!C29+'زهرای مرضیه'!C29</f>
        <v>0</v>
      </c>
      <c r="D29" s="44">
        <f>حجتیه!D29+عسگریه!D29+'زهرای مرضیه'!D29</f>
        <v>0</v>
      </c>
      <c r="E29" s="44">
        <f>حجتیه!E29+عسگریه!E29+'زهرای مرضیه'!E29</f>
        <v>0</v>
      </c>
      <c r="F29" s="44">
        <f>حجتیه!F29+عسگریه!F29+'زهرای مرضیه'!F29</f>
        <v>0</v>
      </c>
      <c r="G29" s="186">
        <f t="shared" ref="G29:G34" si="8">(D29+C29)</f>
        <v>0</v>
      </c>
      <c r="H29" s="102">
        <f t="shared" ref="H29:H34" si="9">(F29+E29)</f>
        <v>0</v>
      </c>
      <c r="I29" s="59">
        <f t="shared" si="7"/>
        <v>0</v>
      </c>
      <c r="J29" s="142" t="s">
        <v>41</v>
      </c>
      <c r="K29" s="210"/>
      <c r="L29" s="87" t="e">
        <f>G29/G30*100</f>
        <v>#DIV/0!</v>
      </c>
      <c r="M29" s="87" t="e">
        <f>H29/H30*100</f>
        <v>#DIV/0!</v>
      </c>
      <c r="N29" s="87" t="e">
        <f>I29/I30*100</f>
        <v>#DIV/0!</v>
      </c>
      <c r="O29" s="94"/>
      <c r="P29" s="95"/>
      <c r="Q29" s="95"/>
    </row>
    <row r="30" spans="1:17" ht="106.5" customHeight="1">
      <c r="A30" s="6">
        <v>27</v>
      </c>
      <c r="B30" s="77" t="s">
        <v>42</v>
      </c>
      <c r="C30" s="44">
        <f>حجتیه!C30+عسگریه!C30+'زهرای مرضیه'!C30</f>
        <v>0</v>
      </c>
      <c r="D30" s="44">
        <f>حجتیه!D30+عسگریه!D30+'زهرای مرضیه'!D30</f>
        <v>0</v>
      </c>
      <c r="E30" s="44">
        <f>حجتیه!E30+عسگریه!E30+'زهرای مرضیه'!E30</f>
        <v>0</v>
      </c>
      <c r="F30" s="44">
        <f>حجتیه!F30+عسگریه!F30+'زهرای مرضیه'!F30</f>
        <v>0</v>
      </c>
      <c r="G30" s="186">
        <f t="shared" si="8"/>
        <v>0</v>
      </c>
      <c r="H30" s="102">
        <f t="shared" si="9"/>
        <v>0</v>
      </c>
      <c r="I30" s="59">
        <f t="shared" si="7"/>
        <v>0</v>
      </c>
      <c r="J30" s="142"/>
      <c r="K30" s="268"/>
      <c r="L30" s="174"/>
      <c r="M30" s="174"/>
      <c r="N30" s="174"/>
      <c r="O30" s="174"/>
      <c r="P30" s="95"/>
      <c r="Q30" s="95"/>
    </row>
    <row r="31" spans="1:17" ht="110.25" customHeight="1">
      <c r="A31" s="7">
        <v>28</v>
      </c>
      <c r="B31" s="77" t="s">
        <v>43</v>
      </c>
      <c r="C31" s="44">
        <f>حجتیه!C31+عسگریه!C31+'زهرای مرضیه'!C31</f>
        <v>0</v>
      </c>
      <c r="D31" s="44">
        <f>حجتیه!D31+عسگریه!D31+'زهرای مرضیه'!D31</f>
        <v>0</v>
      </c>
      <c r="E31" s="44">
        <f>حجتیه!E31+عسگریه!E31+'زهرای مرضیه'!E31</f>
        <v>0</v>
      </c>
      <c r="F31" s="44">
        <f>حجتیه!F31+عسگریه!F31+'زهرای مرضیه'!F31</f>
        <v>0</v>
      </c>
      <c r="G31" s="186">
        <f t="shared" si="8"/>
        <v>0</v>
      </c>
      <c r="H31" s="102">
        <f t="shared" si="9"/>
        <v>0</v>
      </c>
      <c r="I31" s="59">
        <f t="shared" si="7"/>
        <v>0</v>
      </c>
      <c r="J31" s="142" t="s">
        <v>44</v>
      </c>
      <c r="K31" s="210"/>
      <c r="L31" s="87" t="e">
        <f>G31/G32*100</f>
        <v>#DIV/0!</v>
      </c>
      <c r="M31" s="87" t="e">
        <f>H31/H32*100</f>
        <v>#DIV/0!</v>
      </c>
      <c r="N31" s="87" t="e">
        <f>I31/I32*100</f>
        <v>#DIV/0!</v>
      </c>
      <c r="O31" s="94"/>
      <c r="P31" s="95"/>
      <c r="Q31" s="95"/>
    </row>
    <row r="32" spans="1:17" ht="131.25" customHeight="1">
      <c r="A32" s="6">
        <v>29</v>
      </c>
      <c r="B32" s="77" t="s">
        <v>45</v>
      </c>
      <c r="C32" s="44">
        <f>حجتیه!C32+عسگریه!C32+'زهرای مرضیه'!C32</f>
        <v>0</v>
      </c>
      <c r="D32" s="44">
        <f>حجتیه!D32+عسگریه!D32+'زهرای مرضیه'!D32</f>
        <v>0</v>
      </c>
      <c r="E32" s="44">
        <f>حجتیه!E32+عسگریه!E32+'زهرای مرضیه'!E32</f>
        <v>0</v>
      </c>
      <c r="F32" s="44">
        <f>حجتیه!F32+عسگریه!F32+'زهرای مرضیه'!F32</f>
        <v>0</v>
      </c>
      <c r="G32" s="186">
        <f t="shared" si="8"/>
        <v>0</v>
      </c>
      <c r="H32" s="102">
        <f t="shared" si="9"/>
        <v>0</v>
      </c>
      <c r="I32" s="59">
        <f t="shared" si="7"/>
        <v>0</v>
      </c>
      <c r="J32" s="142"/>
    </row>
    <row r="33" spans="1:15" ht="107.25" customHeight="1">
      <c r="A33" s="12">
        <v>30</v>
      </c>
      <c r="B33" s="78" t="s">
        <v>46</v>
      </c>
      <c r="C33" s="44">
        <f>حجتیه!C33+عسگریه!C33+'زهرای مرضیه'!C33</f>
        <v>0</v>
      </c>
      <c r="D33" s="21" t="s">
        <v>57</v>
      </c>
      <c r="E33" s="21"/>
      <c r="F33" s="21"/>
      <c r="G33" s="186" t="e">
        <f t="shared" si="8"/>
        <v>#VALUE!</v>
      </c>
      <c r="H33" s="102">
        <f t="shared" si="9"/>
        <v>0</v>
      </c>
      <c r="I33" s="59" t="e">
        <f t="shared" si="7"/>
        <v>#VALUE!</v>
      </c>
      <c r="J33" s="142"/>
    </row>
    <row r="34" spans="1:15">
      <c r="B34" s="61" t="s">
        <v>48</v>
      </c>
      <c r="C34" s="61"/>
      <c r="D34" s="21" t="s">
        <v>57</v>
      </c>
      <c r="E34" s="21"/>
      <c r="F34" s="21"/>
      <c r="G34" s="186" t="e">
        <f t="shared" si="8"/>
        <v>#VALUE!</v>
      </c>
      <c r="H34" s="102">
        <f t="shared" si="9"/>
        <v>0</v>
      </c>
      <c r="I34" s="59" t="e">
        <f t="shared" si="7"/>
        <v>#VALUE!</v>
      </c>
      <c r="J34" s="144" t="s">
        <v>48</v>
      </c>
      <c r="K34" s="212"/>
    </row>
    <row r="35" spans="1:15" ht="71.25" customHeight="1"/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3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3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3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5">
    <mergeCell ref="K12:O12"/>
    <mergeCell ref="A1:I1"/>
    <mergeCell ref="B38:O38"/>
    <mergeCell ref="B39:O39"/>
    <mergeCell ref="B37:O3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E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8" width="9" style="4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72"/>
      <c r="D3" s="72"/>
      <c r="E3" s="72"/>
      <c r="F3" s="72"/>
      <c r="G3" s="201">
        <f>(D3+C3)/2</f>
        <v>0</v>
      </c>
      <c r="H3" s="135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72"/>
      <c r="D4" s="72"/>
      <c r="E4" s="72"/>
      <c r="F4" s="72"/>
      <c r="G4" s="201">
        <f>(D4+C4)/2</f>
        <v>0</v>
      </c>
      <c r="H4" s="135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72"/>
      <c r="D5" s="252"/>
      <c r="E5" s="54"/>
      <c r="F5" s="54"/>
      <c r="G5" s="201">
        <f t="shared" ref="G5:G8" si="0">(D5+C5)/2</f>
        <v>0</v>
      </c>
      <c r="H5" s="136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72"/>
      <c r="D6" s="252"/>
      <c r="E6" s="54"/>
      <c r="F6" s="54"/>
      <c r="G6" s="201">
        <f t="shared" si="0"/>
        <v>0</v>
      </c>
      <c r="H6" s="136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72"/>
      <c r="D7" s="252"/>
      <c r="E7" s="54"/>
      <c r="F7" s="54"/>
      <c r="G7" s="201">
        <f t="shared" si="0"/>
        <v>0</v>
      </c>
      <c r="H7" s="136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72"/>
      <c r="D8" s="252"/>
      <c r="E8" s="54"/>
      <c r="F8" s="54"/>
      <c r="G8" s="201">
        <f t="shared" si="0"/>
        <v>0</v>
      </c>
      <c r="H8" s="136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72"/>
      <c r="D9" s="252"/>
      <c r="E9" s="54"/>
      <c r="F9" s="54"/>
      <c r="G9" s="201">
        <f>(D9+C9)</f>
        <v>0</v>
      </c>
      <c r="H9" s="136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72"/>
      <c r="D10" s="252"/>
      <c r="E10" s="54"/>
      <c r="F10" s="54"/>
      <c r="G10" s="201">
        <f>(D10+C10)</f>
        <v>0</v>
      </c>
      <c r="H10" s="136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72"/>
      <c r="D11" s="253"/>
      <c r="E11" s="54"/>
      <c r="F11" s="54"/>
      <c r="G11" s="201">
        <f>(D11+C11)</f>
        <v>0</v>
      </c>
      <c r="H11" s="136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72"/>
      <c r="D12" s="252"/>
      <c r="E12" s="54"/>
      <c r="F12" s="54"/>
      <c r="G12" s="201">
        <f>(D12+C12)/2</f>
        <v>0</v>
      </c>
      <c r="H12" s="136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72"/>
      <c r="D13" s="252"/>
      <c r="E13" s="54"/>
      <c r="F13" s="54"/>
      <c r="G13" s="201">
        <f t="shared" ref="G13:G16" si="3">(D13+C13)</f>
        <v>0</v>
      </c>
      <c r="H13" s="136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72"/>
      <c r="D14" s="253"/>
      <c r="E14" s="54"/>
      <c r="F14" s="54"/>
      <c r="G14" s="201">
        <f t="shared" si="3"/>
        <v>0</v>
      </c>
      <c r="H14" s="136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72"/>
      <c r="D15" s="252"/>
      <c r="E15" s="54"/>
      <c r="F15" s="54"/>
      <c r="G15" s="201">
        <f t="shared" si="3"/>
        <v>0</v>
      </c>
      <c r="H15" s="136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72"/>
      <c r="D16" s="252"/>
      <c r="E16" s="54"/>
      <c r="F16" s="54"/>
      <c r="G16" s="201">
        <f t="shared" si="3"/>
        <v>0</v>
      </c>
      <c r="H16" s="136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72"/>
      <c r="D17" s="253"/>
      <c r="E17" s="54"/>
      <c r="F17" s="54"/>
      <c r="G17" s="201">
        <f>(D17+C17)/2</f>
        <v>0</v>
      </c>
      <c r="H17" s="136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72"/>
      <c r="D18" s="252"/>
      <c r="E18" s="54"/>
      <c r="F18" s="54"/>
      <c r="G18" s="201">
        <f t="shared" ref="G18:G26" si="5">(D18+C18)/2</f>
        <v>0</v>
      </c>
      <c r="H18" s="136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72"/>
      <c r="D19" s="252"/>
      <c r="E19" s="54"/>
      <c r="F19" s="54"/>
      <c r="G19" s="201">
        <f t="shared" si="5"/>
        <v>0</v>
      </c>
      <c r="H19" s="136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72"/>
      <c r="D20" s="252"/>
      <c r="E20" s="54"/>
      <c r="F20" s="54"/>
      <c r="G20" s="201">
        <f t="shared" si="5"/>
        <v>0</v>
      </c>
      <c r="H20" s="136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72"/>
      <c r="D21" s="252"/>
      <c r="E21" s="54"/>
      <c r="F21" s="54"/>
      <c r="G21" s="201">
        <f t="shared" si="5"/>
        <v>0</v>
      </c>
      <c r="H21" s="136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72"/>
      <c r="D22" s="252"/>
      <c r="E22" s="54"/>
      <c r="F22" s="54"/>
      <c r="G22" s="201">
        <f t="shared" si="5"/>
        <v>0</v>
      </c>
      <c r="H22" s="136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72"/>
      <c r="D23" s="252"/>
      <c r="E23" s="54"/>
      <c r="F23" s="54"/>
      <c r="G23" s="201">
        <f t="shared" si="5"/>
        <v>0</v>
      </c>
      <c r="H23" s="136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72"/>
      <c r="D24" s="252"/>
      <c r="E24" s="54"/>
      <c r="F24" s="54"/>
      <c r="G24" s="201">
        <f t="shared" si="5"/>
        <v>0</v>
      </c>
      <c r="H24" s="136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72"/>
      <c r="D25" s="252"/>
      <c r="E25" s="54"/>
      <c r="F25" s="54"/>
      <c r="G25" s="201">
        <f t="shared" si="5"/>
        <v>0</v>
      </c>
      <c r="H25" s="136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72"/>
      <c r="D26" s="252"/>
      <c r="E26" s="54"/>
      <c r="F26" s="54"/>
      <c r="G26" s="201">
        <f t="shared" si="5"/>
        <v>0</v>
      </c>
      <c r="H26" s="136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72"/>
      <c r="D27" s="252"/>
      <c r="E27" s="54"/>
      <c r="F27" s="54"/>
      <c r="G27" s="201">
        <f>(D27+C27)</f>
        <v>0</v>
      </c>
      <c r="H27" s="136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72"/>
      <c r="D28" s="252"/>
      <c r="E28" s="54"/>
      <c r="F28" s="54"/>
      <c r="G28" s="201">
        <f>(D28+C28)</f>
        <v>0</v>
      </c>
      <c r="H28" s="136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72"/>
      <c r="D29" s="252"/>
      <c r="E29" s="54"/>
      <c r="F29" s="54"/>
      <c r="G29" s="201">
        <f t="shared" ref="G29:G34" si="10">(D29+C29)</f>
        <v>0</v>
      </c>
      <c r="H29" s="136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72"/>
      <c r="D30" s="252"/>
      <c r="E30" s="54"/>
      <c r="F30" s="54"/>
      <c r="G30" s="201">
        <f t="shared" si="10"/>
        <v>0</v>
      </c>
      <c r="H30" s="136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72"/>
      <c r="D31" s="252"/>
      <c r="E31" s="54"/>
      <c r="F31" s="54"/>
      <c r="G31" s="201">
        <f t="shared" si="10"/>
        <v>0</v>
      </c>
      <c r="H31" s="136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72"/>
      <c r="D32" s="252"/>
      <c r="E32" s="54"/>
      <c r="F32" s="54"/>
      <c r="G32" s="201">
        <f t="shared" si="10"/>
        <v>0</v>
      </c>
      <c r="H32" s="136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72"/>
      <c r="D33" s="55" t="s">
        <v>57</v>
      </c>
      <c r="E33" s="56"/>
      <c r="F33" s="56"/>
      <c r="G33" s="201" t="e">
        <f t="shared" si="10"/>
        <v>#VALUE!</v>
      </c>
      <c r="H33" s="136">
        <f t="shared" si="11"/>
        <v>0</v>
      </c>
      <c r="I33" s="59" t="e">
        <f t="shared" si="9"/>
        <v>#VALUE!</v>
      </c>
      <c r="J33" s="142"/>
      <c r="O33" s="80">
        <v>35</v>
      </c>
    </row>
    <row r="34" spans="1:15">
      <c r="B34" s="61" t="s">
        <v>48</v>
      </c>
      <c r="C34" s="61"/>
      <c r="D34" s="55" t="s">
        <v>57</v>
      </c>
      <c r="E34" s="56"/>
      <c r="F34" s="56"/>
      <c r="G34" s="201" t="e">
        <f t="shared" si="10"/>
        <v>#VALUE!</v>
      </c>
      <c r="H34" s="136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4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4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4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rightToLeft="1" topLeftCell="A10" workbookViewId="0">
      <pane xSplit="2" topLeftCell="C1" activePane="topRight" state="frozen"/>
      <selection sqref="A1:I1"/>
      <selection pane="topRight" sqref="A1:I1"/>
    </sheetView>
  </sheetViews>
  <sheetFormatPr defaultRowHeight="15"/>
  <cols>
    <col min="1" max="1" width="5.85546875" style="10" customWidth="1"/>
    <col min="2" max="3" width="19.7109375" style="9" customWidth="1"/>
    <col min="4" max="7" width="19.7109375" style="57" customWidth="1"/>
    <col min="8" max="8" width="19.7109375" style="177" customWidth="1"/>
    <col min="9" max="9" width="12.140625" style="2" customWidth="1"/>
    <col min="10" max="10" width="22.5703125" style="5" customWidth="1"/>
    <col min="11" max="11" width="15" style="220" customWidth="1"/>
    <col min="12" max="14" width="14.7109375" style="82" customWidth="1"/>
    <col min="15" max="15" width="9.85546875" customWidth="1"/>
    <col min="16" max="16" width="10.42578125" customWidth="1"/>
    <col min="17" max="17" width="27.85546875" customWidth="1"/>
  </cols>
  <sheetData>
    <row r="1" spans="1:17" ht="14.25" customHeight="1">
      <c r="A1" s="330" t="s">
        <v>81</v>
      </c>
      <c r="B1" s="331"/>
      <c r="C1" s="331"/>
      <c r="D1" s="331"/>
      <c r="E1" s="331"/>
      <c r="F1" s="331"/>
      <c r="G1" s="331"/>
      <c r="H1" s="331"/>
      <c r="I1" s="331"/>
      <c r="K1" s="262"/>
      <c r="L1" s="261" t="s">
        <v>66</v>
      </c>
      <c r="M1" s="262"/>
      <c r="N1" s="262"/>
      <c r="O1" s="262"/>
      <c r="P1" s="262"/>
    </row>
    <row r="2" spans="1:17" s="1" customFormat="1" ht="72" customHeight="1">
      <c r="A2" s="139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97"/>
    </row>
    <row r="3" spans="1:17" s="1" customFormat="1" ht="72" customHeight="1">
      <c r="A3" s="205"/>
      <c r="B3" s="13" t="s">
        <v>67</v>
      </c>
      <c r="C3" s="13">
        <f>'جمع بیمارستانهای خیریه'!C3+'جمع بیمارستانهای خصوصی'!C3+'جمع بیمارستانهای سایر ارگانها'!C3+'جمع بیمارستانهای تامین اجتماعی'!C3+'جمع بیمارستانهای دانشگاه علوم پ'!C3</f>
        <v>0</v>
      </c>
      <c r="D3" s="13">
        <f>'جمع بیمارستانهای خیریه'!D3+'جمع بیمارستانهای خصوصی'!D3+'جمع بیمارستانهای سایر ارگانها'!D3+'جمع بیمارستانهای تامین اجتماعی'!D3+'جمع بیمارستانهای دانشگاه علوم پ'!D3</f>
        <v>0</v>
      </c>
      <c r="E3" s="13">
        <f>'جمع بیمارستانهای خیریه'!E3+'جمع بیمارستانهای خصوصی'!E3+'جمع بیمارستانهای سایر ارگانها'!E3+'جمع بیمارستانهای تامین اجتماعی'!E3+'جمع بیمارستانهای دانشگاه علوم پ'!E3</f>
        <v>0</v>
      </c>
      <c r="F3" s="13">
        <f>'جمع بیمارستانهای خیریه'!F3+'جمع بیمارستانهای خصوصی'!F3+'جمع بیمارستانهای سایر ارگانها'!F3+'جمع بیمارستانهای تامین اجتماعی'!F3+'جمع بیمارستانهای دانشگاه علوم پ'!F3</f>
        <v>0</v>
      </c>
      <c r="G3" s="13">
        <f>(D3+C3)/2</f>
        <v>0</v>
      </c>
      <c r="H3" s="176">
        <f>(F3+E3)/2</f>
        <v>0</v>
      </c>
      <c r="I3" s="142">
        <f>(H3+G3)/2</f>
        <v>0</v>
      </c>
      <c r="J3" s="62" t="s">
        <v>68</v>
      </c>
      <c r="K3" s="213"/>
      <c r="L3" s="79"/>
      <c r="M3" s="79"/>
      <c r="N3" s="139"/>
      <c r="O3" s="206"/>
      <c r="P3" s="74"/>
      <c r="Q3" s="97"/>
    </row>
    <row r="4" spans="1:17" ht="64.5" customHeight="1">
      <c r="A4" s="99">
        <v>1</v>
      </c>
      <c r="B4" s="13" t="s">
        <v>2</v>
      </c>
      <c r="C4" s="13">
        <f>'جمع بیمارستانهای خیریه'!C4+'جمع بیمارستانهای خصوصی'!C4+'جمع بیمارستانهای سایر ارگانها'!C4+'جمع بیمارستانهای تامین اجتماعی'!C4+'جمع بیمارستانهای دانشگاه علوم پ'!C4</f>
        <v>0</v>
      </c>
      <c r="D4" s="13">
        <f>'جمع بیمارستانهای خیریه'!D4+'جمع بیمارستانهای خصوصی'!D4+'جمع بیمارستانهای سایر ارگانها'!D4+'جمع بیمارستانهای تامین اجتماعی'!D4+'جمع بیمارستانهای دانشگاه علوم پ'!D4</f>
        <v>0</v>
      </c>
      <c r="E4" s="13">
        <f>'جمع بیمارستانهای خیریه'!E4+'جمع بیمارستانهای خصوصی'!E4+'جمع بیمارستانهای سایر ارگانها'!E4+'جمع بیمارستانهای تامین اجتماعی'!E4+'جمع بیمارستانهای دانشگاه علوم پ'!E4</f>
        <v>0</v>
      </c>
      <c r="F4" s="13">
        <f>'جمع بیمارستانهای خیریه'!F4+'جمع بیمارستانهای خصوصی'!F4+'جمع بیمارستانهای سایر ارگانها'!F4+'جمع بیمارستانهای تامین اجتماعی'!F4+'جمع بیمارستانهای دانشگاه علوم پ'!F4</f>
        <v>0</v>
      </c>
      <c r="G4" s="13">
        <f>(D4+C4)/2</f>
        <v>0</v>
      </c>
      <c r="H4" s="176">
        <f>(F4+E4)/2</f>
        <v>0</v>
      </c>
      <c r="I4" s="142">
        <f>(H4+G4)/2</f>
        <v>0</v>
      </c>
      <c r="J4" s="142" t="s">
        <v>3</v>
      </c>
      <c r="K4" s="211"/>
      <c r="L4" s="89" t="e">
        <f>G5/G4</f>
        <v>#DIV/0!</v>
      </c>
      <c r="M4" s="89" t="e">
        <f>H5/H4</f>
        <v>#DIV/0!</v>
      </c>
      <c r="N4" s="91" t="e">
        <f>I5/I4</f>
        <v>#DIV/0!</v>
      </c>
      <c r="O4" s="94"/>
      <c r="P4" s="95"/>
    </row>
    <row r="5" spans="1:17" ht="16.5" customHeight="1">
      <c r="A5" s="140">
        <v>2</v>
      </c>
      <c r="B5" s="77" t="s">
        <v>4</v>
      </c>
      <c r="C5" s="13">
        <f>'جمع بیمارستانهای خیریه'!C5+'جمع بیمارستانهای خصوصی'!C5+'جمع بیمارستانهای سایر ارگانها'!C5+'جمع بیمارستانهای تامین اجتماعی'!C5+'جمع بیمارستانهای دانشگاه علوم پ'!C5</f>
        <v>0</v>
      </c>
      <c r="D5" s="13">
        <f>'جمع بیمارستانهای خیریه'!D5+'جمع بیمارستانهای خصوصی'!D5+'جمع بیمارستانهای سایر ارگانها'!D5+'جمع بیمارستانهای تامین اجتماعی'!D5+'جمع بیمارستانهای دانشگاه علوم پ'!D5</f>
        <v>0</v>
      </c>
      <c r="E5" s="13">
        <f>'جمع بیمارستانهای خیریه'!E5+'جمع بیمارستانهای خصوصی'!E5+'جمع بیمارستانهای سایر ارگانها'!E5+'جمع بیمارستانهای تامین اجتماعی'!E5+'جمع بیمارستانهای دانشگاه علوم پ'!E5</f>
        <v>0</v>
      </c>
      <c r="F5" s="13">
        <f>'جمع بیمارستانهای خیریه'!F5+'جمع بیمارستانهای خصوصی'!F5+'جمع بیمارستانهای سایر ارگانها'!F5+'جمع بیمارستانهای تامین اجتماعی'!F5+'جمع بیمارستانهای دانشگاه علوم پ'!F5</f>
        <v>0</v>
      </c>
      <c r="G5" s="13">
        <f t="shared" ref="G5:G8" si="0">(D5+C5)/2</f>
        <v>0</v>
      </c>
      <c r="H5" s="176">
        <f>'جمع بیمارستانهای خیریه'!H5+'جمع بیمارستانهای خصوصی'!H5+'جمع بیمارستانهای سایر ارگانها'!H5+'جمع بیمارستانهای تامین اجتماعی'!H5+'جمع بیمارستانهای دانشگاه علوم پ'!H5</f>
        <v>0</v>
      </c>
      <c r="I5" s="142">
        <f t="shared" ref="I5:I26" si="1">(H5+G5)/2</f>
        <v>0</v>
      </c>
      <c r="J5" s="142"/>
      <c r="K5" s="214"/>
      <c r="L5" s="168"/>
      <c r="M5" s="168"/>
      <c r="N5" s="168"/>
      <c r="O5" s="169"/>
      <c r="P5" s="95"/>
    </row>
    <row r="6" spans="1:17" ht="60.75">
      <c r="A6" s="100">
        <v>3</v>
      </c>
      <c r="B6" s="77" t="s">
        <v>52</v>
      </c>
      <c r="C6" s="13">
        <f>'جمع بیمارستانهای خیریه'!C6+'جمع بیمارستانهای خصوصی'!C6+'جمع بیمارستانهای سایر ارگانها'!C6+'جمع بیمارستانهای تامین اجتماعی'!C6+'جمع بیمارستانهای دانشگاه علوم پ'!C6</f>
        <v>0</v>
      </c>
      <c r="D6" s="13">
        <f>'جمع بیمارستانهای خیریه'!D6+'جمع بیمارستانهای خصوصی'!D6+'جمع بیمارستانهای سایر ارگانها'!D6+'جمع بیمارستانهای تامین اجتماعی'!D6+'جمع بیمارستانهای دانشگاه علوم پ'!D6</f>
        <v>0</v>
      </c>
      <c r="E6" s="13">
        <f>'جمع بیمارستانهای خیریه'!E6+'جمع بیمارستانهای خصوصی'!E6+'جمع بیمارستانهای سایر ارگانها'!E6+'جمع بیمارستانهای تامین اجتماعی'!E6+'جمع بیمارستانهای دانشگاه علوم پ'!E6</f>
        <v>0</v>
      </c>
      <c r="F6" s="13">
        <f>'جمع بیمارستانهای خیریه'!F6+'جمع بیمارستانهای خصوصی'!F6+'جمع بیمارستانهای سایر ارگانها'!F6+'جمع بیمارستانهای تامین اجتماعی'!F6+'جمع بیمارستانهای دانشگاه علوم پ'!F6</f>
        <v>0</v>
      </c>
      <c r="G6" s="13">
        <f t="shared" si="0"/>
        <v>0</v>
      </c>
      <c r="H6" s="176">
        <f>(F6+E6)/2</f>
        <v>0</v>
      </c>
      <c r="I6" s="142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</row>
    <row r="7" spans="1:17" ht="81">
      <c r="A7" s="140">
        <v>4</v>
      </c>
      <c r="B7" s="77" t="s">
        <v>53</v>
      </c>
      <c r="C7" s="13">
        <f>'جمع بیمارستانهای خیریه'!C7+'جمع بیمارستانهای خصوصی'!C7+'جمع بیمارستانهای سایر ارگانها'!C7+'جمع بیمارستانهای تامین اجتماعی'!C7+'جمع بیمارستانهای دانشگاه علوم پ'!C7</f>
        <v>0</v>
      </c>
      <c r="D7" s="13">
        <f>'جمع بیمارستانهای خیریه'!D7+'جمع بیمارستانهای خصوصی'!D7+'جمع بیمارستانهای سایر ارگانها'!D7+'جمع بیمارستانهای تامین اجتماعی'!D7+'جمع بیمارستانهای دانشگاه علوم پ'!D7</f>
        <v>0</v>
      </c>
      <c r="E7" s="13">
        <f>'جمع بیمارستانهای خیریه'!E7+'جمع بیمارستانهای خصوصی'!E7+'جمع بیمارستانهای سایر ارگانها'!E7+'جمع بیمارستانهای تامین اجتماعی'!E7+'جمع بیمارستانهای دانشگاه علوم پ'!E7</f>
        <v>0</v>
      </c>
      <c r="F7" s="13">
        <f>'جمع بیمارستانهای خیریه'!F7+'جمع بیمارستانهای خصوصی'!F7+'جمع بیمارستانهای سایر ارگانها'!F7+'جمع بیمارستانهای تامین اجتماعی'!F7+'جمع بیمارستانهای دانشگاه علوم پ'!F7</f>
        <v>0</v>
      </c>
      <c r="G7" s="13">
        <f t="shared" si="0"/>
        <v>0</v>
      </c>
      <c r="H7" s="176">
        <f t="shared" ref="H7:H8" si="2">(F7+E7)/2</f>
        <v>0</v>
      </c>
      <c r="I7" s="142">
        <f t="shared" si="1"/>
        <v>0</v>
      </c>
      <c r="J7" s="145" t="s">
        <v>6</v>
      </c>
      <c r="K7" s="209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</row>
    <row r="8" spans="1:17" ht="121.5">
      <c r="A8" s="100">
        <v>5</v>
      </c>
      <c r="B8" s="77" t="s">
        <v>54</v>
      </c>
      <c r="C8" s="13">
        <f>'جمع بیمارستانهای خیریه'!C8+'جمع بیمارستانهای خصوصی'!C8+'جمع بیمارستانهای سایر ارگانها'!C8+'جمع بیمارستانهای تامین اجتماعی'!C8+'جمع بیمارستانهای دانشگاه علوم پ'!C8</f>
        <v>0</v>
      </c>
      <c r="D8" s="13">
        <f>'جمع بیمارستانهای خیریه'!D8+'جمع بیمارستانهای خصوصی'!D8+'جمع بیمارستانهای سایر ارگانها'!D8+'جمع بیمارستانهای تامین اجتماعی'!D8+'جمع بیمارستانهای دانشگاه علوم پ'!D8</f>
        <v>0</v>
      </c>
      <c r="E8" s="13">
        <f>'جمع بیمارستانهای خیریه'!E8+'جمع بیمارستانهای خصوصی'!E8+'جمع بیمارستانهای سایر ارگانها'!E8+'جمع بیمارستانهای تامین اجتماعی'!E8+'جمع بیمارستانهای دانشگاه علوم پ'!E8</f>
        <v>0</v>
      </c>
      <c r="F8" s="13">
        <f>'جمع بیمارستانهای خیریه'!F8+'جمع بیمارستانهای خصوصی'!F8+'جمع بیمارستانهای سایر ارگانها'!F8+'جمع بیمارستانهای تامین اجتماعی'!F8+'جمع بیمارستانهای دانشگاه علوم پ'!F8</f>
        <v>0</v>
      </c>
      <c r="G8" s="13">
        <f t="shared" si="0"/>
        <v>0</v>
      </c>
      <c r="H8" s="176">
        <f t="shared" si="2"/>
        <v>0</v>
      </c>
      <c r="I8" s="142">
        <f t="shared" si="1"/>
        <v>0</v>
      </c>
      <c r="J8" s="145" t="s">
        <v>7</v>
      </c>
      <c r="K8" s="209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</row>
    <row r="9" spans="1:17" ht="81">
      <c r="A9" s="140">
        <v>6</v>
      </c>
      <c r="B9" s="77" t="s">
        <v>8</v>
      </c>
      <c r="C9" s="13">
        <f>'جمع بیمارستانهای خیریه'!C9+'جمع بیمارستانهای خصوصی'!C9+'جمع بیمارستانهای سایر ارگانها'!C9+'جمع بیمارستانهای تامین اجتماعی'!C9+'جمع بیمارستانهای دانشگاه علوم پ'!C9</f>
        <v>0</v>
      </c>
      <c r="D9" s="13">
        <f>'جمع بیمارستانهای خیریه'!D9+'جمع بیمارستانهای خصوصی'!D9+'جمع بیمارستانهای سایر ارگانها'!D9+'جمع بیمارستانهای تامین اجتماعی'!D9+'جمع بیمارستانهای دانشگاه علوم پ'!D9</f>
        <v>0</v>
      </c>
      <c r="E9" s="13">
        <f>'جمع بیمارستانهای خیریه'!E9+'جمع بیمارستانهای خصوصی'!E9+'جمع بیمارستانهای سایر ارگانها'!E9+'جمع بیمارستانهای تامین اجتماعی'!E9+'جمع بیمارستانهای دانشگاه علوم پ'!E9</f>
        <v>0</v>
      </c>
      <c r="F9" s="13">
        <f>'جمع بیمارستانهای خیریه'!F9+'جمع بیمارستانهای خصوصی'!F9+'جمع بیمارستانهای سایر ارگانها'!F9+'جمع بیمارستانهای تامین اجتماعی'!F9+'جمع بیمارستانهای دانشگاه علوم پ'!F9</f>
        <v>0</v>
      </c>
      <c r="G9" s="13">
        <f>(D9+C9)</f>
        <v>0</v>
      </c>
      <c r="H9" s="176">
        <f t="shared" ref="H9:H14" si="3">(F9+E9)</f>
        <v>0</v>
      </c>
      <c r="I9" s="142">
        <f>(H9+G9)</f>
        <v>0</v>
      </c>
      <c r="J9" s="145" t="s">
        <v>9</v>
      </c>
      <c r="K9" s="209"/>
      <c r="L9" s="90" t="e">
        <f>G9/G10*100</f>
        <v>#DIV/0!</v>
      </c>
      <c r="M9" s="90" t="e">
        <f>H9/H10*100</f>
        <v>#DIV/0!</v>
      </c>
      <c r="N9" s="90" t="e">
        <f>I9/I10*100</f>
        <v>#DIV/0!</v>
      </c>
      <c r="O9" s="90"/>
      <c r="P9" s="95"/>
    </row>
    <row r="10" spans="1:17" ht="60.75">
      <c r="A10" s="100">
        <v>7</v>
      </c>
      <c r="B10" s="77" t="s">
        <v>10</v>
      </c>
      <c r="C10" s="13">
        <f>'جمع بیمارستانهای خیریه'!C10+'جمع بیمارستانهای خصوصی'!C10+'جمع بیمارستانهای سایر ارگانها'!C10+'جمع بیمارستانهای تامین اجتماعی'!C10+'جمع بیمارستانهای دانشگاه علوم پ'!C10</f>
        <v>0</v>
      </c>
      <c r="D10" s="13">
        <f>'جمع بیمارستانهای خیریه'!D10+'جمع بیمارستانهای خصوصی'!D10+'جمع بیمارستانهای سایر ارگانها'!D10+'جمع بیمارستانهای تامین اجتماعی'!D10+'جمع بیمارستانهای دانشگاه علوم پ'!D10</f>
        <v>0</v>
      </c>
      <c r="E10" s="13">
        <f>'جمع بیمارستانهای خیریه'!E10+'جمع بیمارستانهای خصوصی'!E10+'جمع بیمارستانهای سایر ارگانها'!E10+'جمع بیمارستانهای تامین اجتماعی'!E10+'جمع بیمارستانهای دانشگاه علوم پ'!E10</f>
        <v>0</v>
      </c>
      <c r="F10" s="13">
        <f>'جمع بیمارستانهای خیریه'!F10+'جمع بیمارستانهای خصوصی'!F10+'جمع بیمارستانهای سایر ارگانها'!F10+'جمع بیمارستانهای تامین اجتماعی'!F10+'جمع بیمارستانهای دانشگاه علوم پ'!F10</f>
        <v>0</v>
      </c>
      <c r="G10" s="13">
        <f>(D10+C10)</f>
        <v>0</v>
      </c>
      <c r="H10" s="176">
        <f t="shared" si="3"/>
        <v>0</v>
      </c>
      <c r="I10" s="142">
        <f>(H10+G10)</f>
        <v>0</v>
      </c>
      <c r="J10" s="142"/>
      <c r="K10" s="215"/>
      <c r="L10" s="170"/>
      <c r="M10" s="170"/>
      <c r="N10" s="170"/>
      <c r="O10" s="171"/>
      <c r="P10" s="95"/>
    </row>
    <row r="11" spans="1:17" ht="101.25">
      <c r="A11" s="140">
        <v>8</v>
      </c>
      <c r="B11" s="77" t="s">
        <v>11</v>
      </c>
      <c r="C11" s="13">
        <f>'جمع بیمارستانهای خیریه'!C11+'جمع بیمارستانهای خصوصی'!C11+'جمع بیمارستانهای سایر ارگانها'!C11+'جمع بیمارستانهای تامین اجتماعی'!C11+'جمع بیمارستانهای دانشگاه علوم پ'!C11</f>
        <v>0</v>
      </c>
      <c r="D11" s="13">
        <f>'جمع بیمارستانهای خیریه'!D11+'جمع بیمارستانهای خصوصی'!D11+'جمع بیمارستانهای سایر ارگانها'!D11+'جمع بیمارستانهای تامین اجتماعی'!D11+'جمع بیمارستانهای دانشگاه علوم پ'!D11</f>
        <v>0</v>
      </c>
      <c r="E11" s="13">
        <f>'جمع بیمارستانهای خیریه'!E11+'جمع بیمارستانهای خصوصی'!E11+'جمع بیمارستانهای سایر ارگانها'!E11+'جمع بیمارستانهای تامین اجتماعی'!E11+'جمع بیمارستانهای دانشگاه علوم پ'!E11</f>
        <v>0</v>
      </c>
      <c r="F11" s="13">
        <f>'جمع بیمارستانهای خیریه'!F11+'جمع بیمارستانهای خصوصی'!F11+'جمع بیمارستانهای سایر ارگانها'!F11+'جمع بیمارستانهای تامین اجتماعی'!F11+'جمع بیمارستانهای دانشگاه علوم پ'!F11</f>
        <v>0</v>
      </c>
      <c r="G11" s="13">
        <f>(D11+C11)</f>
        <v>0</v>
      </c>
      <c r="H11" s="176">
        <f t="shared" si="3"/>
        <v>0</v>
      </c>
      <c r="I11" s="142">
        <f>(H11+G11)</f>
        <v>0</v>
      </c>
      <c r="J11" s="145" t="s">
        <v>12</v>
      </c>
      <c r="K11" s="209"/>
      <c r="L11" s="90" t="e">
        <f>G11/G12*100</f>
        <v>#DIV/0!</v>
      </c>
      <c r="M11" s="90" t="e">
        <f>(H11*100)/H12</f>
        <v>#DIV/0!</v>
      </c>
      <c r="N11" s="90" t="e">
        <f>I11/I12*100</f>
        <v>#DIV/0!</v>
      </c>
      <c r="O11" s="90"/>
      <c r="P11" s="95"/>
    </row>
    <row r="12" spans="1:17" ht="69.75" customHeight="1">
      <c r="A12" s="100">
        <v>9</v>
      </c>
      <c r="B12" s="77" t="s">
        <v>13</v>
      </c>
      <c r="C12" s="13">
        <f>'جمع بیمارستانهای خیریه'!C12+'جمع بیمارستانهای خصوصی'!C12+'جمع بیمارستانهای سایر ارگانها'!C12+'جمع بیمارستانهای تامین اجتماعی'!C12+'جمع بیمارستانهای دانشگاه علوم پ'!C12</f>
        <v>0</v>
      </c>
      <c r="D12" s="13">
        <f>'جمع بیمارستانهای خیریه'!D12+'جمع بیمارستانهای خصوصی'!D12+'جمع بیمارستانهای سایر ارگانها'!D12+'جمع بیمارستانهای تامین اجتماعی'!D12+'جمع بیمارستانهای دانشگاه علوم پ'!D12</f>
        <v>0</v>
      </c>
      <c r="E12" s="13">
        <f>'جمع بیمارستانهای خیریه'!E12+'جمع بیمارستانهای خصوصی'!E12+'جمع بیمارستانهای سایر ارگانها'!E12+'جمع بیمارستانهای تامین اجتماعی'!E12+'جمع بیمارستانهای دانشگاه علوم پ'!E12</f>
        <v>0</v>
      </c>
      <c r="F12" s="13">
        <f>'جمع بیمارستانهای خیریه'!F12+'جمع بیمارستانهای خصوصی'!F12+'جمع بیمارستانهای سایر ارگانها'!F12+'جمع بیمارستانهای تامین اجتماعی'!F12+'جمع بیمارستانهای دانشگاه علوم پ'!F12</f>
        <v>0</v>
      </c>
      <c r="G12" s="13">
        <f>(D12+C12)</f>
        <v>0</v>
      </c>
      <c r="H12" s="176">
        <f t="shared" si="3"/>
        <v>0</v>
      </c>
      <c r="I12" s="142">
        <f>(H12+G12)</f>
        <v>0</v>
      </c>
      <c r="J12" s="142"/>
      <c r="K12" s="215"/>
      <c r="L12" s="170"/>
      <c r="M12" s="170"/>
      <c r="N12" s="170"/>
      <c r="O12" s="171"/>
      <c r="P12" s="95"/>
    </row>
    <row r="13" spans="1:17" ht="60.75">
      <c r="A13" s="140">
        <v>10</v>
      </c>
      <c r="B13" s="77" t="s">
        <v>14</v>
      </c>
      <c r="C13" s="13">
        <f>'جمع بیمارستانهای خیریه'!C13+'جمع بیمارستانهای خصوصی'!C13+'جمع بیمارستانهای سایر ارگانها'!C13+'جمع بیمارستانهای تامین اجتماعی'!C13+'جمع بیمارستانهای دانشگاه علوم پ'!C13</f>
        <v>0</v>
      </c>
      <c r="D13" s="13">
        <f>'جمع بیمارستانهای خیریه'!D13+'جمع بیمارستانهای خصوصی'!D13+'جمع بیمارستانهای سایر ارگانها'!D13+'جمع بیمارستانهای تامین اجتماعی'!D13+'جمع بیمارستانهای دانشگاه علوم پ'!D13</f>
        <v>0</v>
      </c>
      <c r="E13" s="13">
        <f>'جمع بیمارستانهای خیریه'!E13+'جمع بیمارستانهای خصوصی'!E13+'جمع بیمارستانهای سایر ارگانها'!E13+'جمع بیمارستانهای تامین اجتماعی'!E13+'جمع بیمارستانهای دانشگاه علوم پ'!E13</f>
        <v>0</v>
      </c>
      <c r="F13" s="13">
        <f>'جمع بیمارستانهای خیریه'!F13+'جمع بیمارستانهای خصوصی'!F13+'جمع بیمارستانهای سایر ارگانها'!F13+'جمع بیمارستانهای تامین اجتماعی'!F13+'جمع بیمارستانهای دانشگاه علوم پ'!F13</f>
        <v>0</v>
      </c>
      <c r="G13" s="13">
        <f t="shared" ref="G13:G16" si="4">(D13+C13)</f>
        <v>0</v>
      </c>
      <c r="H13" s="176">
        <f t="shared" si="3"/>
        <v>0</v>
      </c>
      <c r="I13" s="142">
        <f t="shared" si="1"/>
        <v>0</v>
      </c>
      <c r="J13" s="145" t="s">
        <v>15</v>
      </c>
      <c r="K13" s="209"/>
      <c r="L13" s="90" t="e">
        <f>G14*100/G13</f>
        <v>#DIV/0!</v>
      </c>
      <c r="M13" s="90" t="e">
        <f>H14/H13*100</f>
        <v>#DIV/0!</v>
      </c>
      <c r="N13" s="90" t="e">
        <f>I13/I14*100</f>
        <v>#DIV/0!</v>
      </c>
      <c r="O13" s="90"/>
      <c r="P13" s="95"/>
    </row>
    <row r="14" spans="1:17" ht="81">
      <c r="A14" s="100">
        <v>11</v>
      </c>
      <c r="B14" s="77" t="s">
        <v>16</v>
      </c>
      <c r="C14" s="13">
        <f>'جمع بیمارستانهای خیریه'!C14+'جمع بیمارستانهای خصوصی'!C14+'جمع بیمارستانهای سایر ارگانها'!C14+'جمع بیمارستانهای تامین اجتماعی'!C14+'جمع بیمارستانهای دانشگاه علوم پ'!C14</f>
        <v>0</v>
      </c>
      <c r="D14" s="13">
        <f>'جمع بیمارستانهای خیریه'!D14+'جمع بیمارستانهای خصوصی'!D14+'جمع بیمارستانهای سایر ارگانها'!D14+'جمع بیمارستانهای تامین اجتماعی'!D14+'جمع بیمارستانهای دانشگاه علوم پ'!D14</f>
        <v>0</v>
      </c>
      <c r="E14" s="13">
        <f>'جمع بیمارستانهای خیریه'!E14+'جمع بیمارستانهای خصوصی'!E14+'جمع بیمارستانهای سایر ارگانها'!E14+'جمع بیمارستانهای تامین اجتماعی'!E14+'جمع بیمارستانهای دانشگاه علوم پ'!E14</f>
        <v>0</v>
      </c>
      <c r="F14" s="13">
        <f>'جمع بیمارستانهای خیریه'!F14+'جمع بیمارستانهای خصوصی'!F14+'جمع بیمارستانهای سایر ارگانها'!F14+'جمع بیمارستانهای تامین اجتماعی'!F14+'جمع بیمارستانهای دانشگاه علوم پ'!F14</f>
        <v>0</v>
      </c>
      <c r="G14" s="13">
        <f t="shared" si="4"/>
        <v>0</v>
      </c>
      <c r="H14" s="176">
        <f t="shared" si="3"/>
        <v>0</v>
      </c>
      <c r="I14" s="142">
        <f>(H14+G14)</f>
        <v>0</v>
      </c>
      <c r="J14" s="142"/>
      <c r="K14" s="215"/>
      <c r="L14" s="170"/>
      <c r="M14" s="170"/>
      <c r="N14" s="170"/>
      <c r="O14" s="171"/>
      <c r="P14" s="95"/>
    </row>
    <row r="15" spans="1:17" ht="71.25" customHeight="1">
      <c r="A15" s="140">
        <v>12</v>
      </c>
      <c r="B15" s="77" t="s">
        <v>17</v>
      </c>
      <c r="C15" s="13">
        <f>'جمع بیمارستانهای خیریه'!C15+'جمع بیمارستانهای خصوصی'!C15+'جمع بیمارستانهای سایر ارگانها'!C15+'جمع بیمارستانهای تامین اجتماعی'!C15+'جمع بیمارستانهای دانشگاه علوم پ'!C15</f>
        <v>0</v>
      </c>
      <c r="D15" s="13">
        <f>'جمع بیمارستانهای خیریه'!D15+'جمع بیمارستانهای خصوصی'!D15+'جمع بیمارستانهای سایر ارگانها'!D15+'جمع بیمارستانهای تامین اجتماعی'!D15+'جمع بیمارستانهای دانشگاه علوم پ'!D15</f>
        <v>0</v>
      </c>
      <c r="E15" s="13">
        <f>'جمع بیمارستانهای خیریه'!E15+'جمع بیمارستانهای خصوصی'!E15+'جمع بیمارستانهای سایر ارگانها'!E15+'جمع بیمارستانهای تامین اجتماعی'!E15+'جمع بیمارستانهای دانشگاه علوم پ'!E15</f>
        <v>0</v>
      </c>
      <c r="F15" s="13">
        <f>'جمع بیمارستانهای خیریه'!F15+'جمع بیمارستانهای خصوصی'!F15+'جمع بیمارستانهای سایر ارگانها'!F15+'جمع بیمارستانهای تامین اجتماعی'!F15+'جمع بیمارستانهای دانشگاه علوم پ'!F15</f>
        <v>0</v>
      </c>
      <c r="G15" s="13">
        <f t="shared" si="4"/>
        <v>0</v>
      </c>
      <c r="H15" s="176">
        <f t="shared" ref="H15:H16" si="5">(F15+E15)</f>
        <v>0</v>
      </c>
      <c r="I15" s="142">
        <f>(H15+G15)</f>
        <v>0</v>
      </c>
      <c r="J15" s="145" t="s">
        <v>18</v>
      </c>
      <c r="K15" s="209"/>
      <c r="L15" s="90" t="e">
        <f>G15/G16*100</f>
        <v>#DIV/0!</v>
      </c>
      <c r="M15" s="90" t="e">
        <f>H15/H16*100</f>
        <v>#DIV/0!</v>
      </c>
      <c r="N15" s="90" t="e">
        <f>I15/I16*100</f>
        <v>#DIV/0!</v>
      </c>
      <c r="O15" s="90"/>
      <c r="P15" s="95"/>
    </row>
    <row r="16" spans="1:17" ht="40.5">
      <c r="A16" s="100">
        <v>13</v>
      </c>
      <c r="B16" s="77" t="s">
        <v>19</v>
      </c>
      <c r="C16" s="13">
        <f>'جمع بیمارستانهای خیریه'!C16+'جمع بیمارستانهای خصوصی'!C16+'جمع بیمارستانهای سایر ارگانها'!C16+'جمع بیمارستانهای تامین اجتماعی'!C16+'جمع بیمارستانهای دانشگاه علوم پ'!C16</f>
        <v>0</v>
      </c>
      <c r="D16" s="13">
        <f>'جمع بیمارستانهای خیریه'!D16+'جمع بیمارستانهای خصوصی'!D16+'جمع بیمارستانهای سایر ارگانها'!D16+'جمع بیمارستانهای تامین اجتماعی'!D16+'جمع بیمارستانهای دانشگاه علوم پ'!D16</f>
        <v>0</v>
      </c>
      <c r="E16" s="13">
        <f>'جمع بیمارستانهای خیریه'!E16+'جمع بیمارستانهای خصوصی'!E16+'جمع بیمارستانهای سایر ارگانها'!E16+'جمع بیمارستانهای تامین اجتماعی'!E16+'جمع بیمارستانهای دانشگاه علوم پ'!E16</f>
        <v>0</v>
      </c>
      <c r="F16" s="13">
        <f>'جمع بیمارستانهای خیریه'!F16+'جمع بیمارستانهای خصوصی'!F16+'جمع بیمارستانهای سایر ارگانها'!F16+'جمع بیمارستانهای تامین اجتماعی'!F16+'جمع بیمارستانهای دانشگاه علوم پ'!F16</f>
        <v>0</v>
      </c>
      <c r="G16" s="13">
        <f t="shared" si="4"/>
        <v>0</v>
      </c>
      <c r="H16" s="176">
        <f t="shared" si="5"/>
        <v>0</v>
      </c>
      <c r="I16" s="142">
        <f>(H16+G16)</f>
        <v>0</v>
      </c>
      <c r="J16" s="142"/>
      <c r="K16" s="216"/>
      <c r="L16" s="172"/>
      <c r="M16" s="172"/>
      <c r="N16" s="172"/>
      <c r="O16" s="173"/>
      <c r="P16" s="95"/>
    </row>
    <row r="17" spans="1:17" ht="101.25">
      <c r="A17" s="140">
        <v>14</v>
      </c>
      <c r="B17" s="77" t="s">
        <v>20</v>
      </c>
      <c r="C17" s="13">
        <f>'جمع بیمارستانهای خیریه'!C17+'جمع بیمارستانهای خصوصی'!C17+'جمع بیمارستانهای سایر ارگانها'!C17+'جمع بیمارستانهای تامین اجتماعی'!C17+'جمع بیمارستانهای دانشگاه علوم پ'!C17</f>
        <v>0</v>
      </c>
      <c r="D17" s="13">
        <f>'جمع بیمارستانهای خیریه'!D17+'جمع بیمارستانهای خصوصی'!D17+'جمع بیمارستانهای سایر ارگانها'!D17+'جمع بیمارستانهای تامین اجتماعی'!D17+'جمع بیمارستانهای دانشگاه علوم پ'!D17</f>
        <v>0</v>
      </c>
      <c r="E17" s="13">
        <f>'جمع بیمارستانهای خیریه'!E17+'جمع بیمارستانهای خصوصی'!E17+'جمع بیمارستانهای سایر ارگانها'!E17+'جمع بیمارستانهای تامین اجتماعی'!E17+'جمع بیمارستانهای دانشگاه علوم پ'!E17</f>
        <v>0</v>
      </c>
      <c r="F17" s="13">
        <f>'جمع بیمارستانهای خیریه'!F17+'جمع بیمارستانهای خصوصی'!F17+'جمع بیمارستانهای سایر ارگانها'!F17+'جمع بیمارستانهای تامین اجتماعی'!F17+'جمع بیمارستانهای دانشگاه علوم پ'!F17</f>
        <v>0</v>
      </c>
      <c r="G17" s="13">
        <f>(D17+C17)/2</f>
        <v>0</v>
      </c>
      <c r="H17" s="176">
        <f>(F17+E17)/2</f>
        <v>0</v>
      </c>
      <c r="I17" s="142">
        <f t="shared" si="1"/>
        <v>0</v>
      </c>
      <c r="J17" s="145" t="s">
        <v>21</v>
      </c>
      <c r="K17" s="209"/>
      <c r="L17" s="90" t="e">
        <f>G17/$G$3*100</f>
        <v>#DIV/0!</v>
      </c>
      <c r="M17" s="90" t="e">
        <f>H17/$H$3*100</f>
        <v>#DIV/0!</v>
      </c>
      <c r="N17" s="90" t="e">
        <f>I17/$I$3*100</f>
        <v>#DIV/0!</v>
      </c>
      <c r="O17" s="90"/>
      <c r="P17" s="95"/>
    </row>
    <row r="18" spans="1:17" ht="101.25">
      <c r="A18" s="100">
        <v>15</v>
      </c>
      <c r="B18" s="77" t="s">
        <v>22</v>
      </c>
      <c r="C18" s="13">
        <f>'جمع بیمارستانهای خیریه'!C18+'جمع بیمارستانهای خصوصی'!C18+'جمع بیمارستانهای سایر ارگانها'!C18+'جمع بیمارستانهای تامین اجتماعی'!C18+'جمع بیمارستانهای دانشگاه علوم پ'!C18</f>
        <v>0</v>
      </c>
      <c r="D18" s="13">
        <f>'جمع بیمارستانهای خیریه'!D18+'جمع بیمارستانهای خصوصی'!D18+'جمع بیمارستانهای سایر ارگانها'!D18+'جمع بیمارستانهای تامین اجتماعی'!D18+'جمع بیمارستانهای دانشگاه علوم پ'!D18</f>
        <v>0</v>
      </c>
      <c r="E18" s="13">
        <f>'جمع بیمارستانهای خیریه'!E18+'جمع بیمارستانهای خصوصی'!E18+'جمع بیمارستانهای سایر ارگانها'!E18+'جمع بیمارستانهای تامین اجتماعی'!E18+'جمع بیمارستانهای دانشگاه علوم پ'!E18</f>
        <v>0</v>
      </c>
      <c r="F18" s="13">
        <f>'جمع بیمارستانهای خیریه'!F18+'جمع بیمارستانهای خصوصی'!F18+'جمع بیمارستانهای سایر ارگانها'!F18+'جمع بیمارستانهای تامین اجتماعی'!F18+'جمع بیمارستانهای دانشگاه علوم پ'!F18</f>
        <v>0</v>
      </c>
      <c r="G18" s="13">
        <f t="shared" ref="G18:G26" si="6">(D18+C18)/2</f>
        <v>0</v>
      </c>
      <c r="H18" s="176">
        <f t="shared" ref="H18:H26" si="7">(F18+E18)/2</f>
        <v>0</v>
      </c>
      <c r="I18" s="142">
        <f t="shared" si="1"/>
        <v>0</v>
      </c>
      <c r="J18" s="145" t="s">
        <v>23</v>
      </c>
      <c r="K18" s="209"/>
      <c r="L18" s="90" t="e">
        <f>G18/$G$3*100</f>
        <v>#DIV/0!</v>
      </c>
      <c r="M18" s="90" t="e">
        <f>H18/$H$3*100</f>
        <v>#DIV/0!</v>
      </c>
      <c r="N18" s="90" t="e">
        <f>I18/$I$3*100</f>
        <v>#DIV/0!</v>
      </c>
      <c r="O18" s="90"/>
      <c r="P18" s="95"/>
    </row>
    <row r="19" spans="1:17" ht="81">
      <c r="A19" s="140">
        <v>16</v>
      </c>
      <c r="B19" s="77" t="s">
        <v>55</v>
      </c>
      <c r="C19" s="13">
        <f>'جمع بیمارستانهای خیریه'!C19+'جمع بیمارستانهای خصوصی'!C19+'جمع بیمارستانهای سایر ارگانها'!C19+'جمع بیمارستانهای تامین اجتماعی'!C19+'جمع بیمارستانهای دانشگاه علوم پ'!C19</f>
        <v>0</v>
      </c>
      <c r="D19" s="13">
        <f>'جمع بیمارستانهای خیریه'!D19+'جمع بیمارستانهای خصوصی'!D19+'جمع بیمارستانهای سایر ارگانها'!D19+'جمع بیمارستانهای تامین اجتماعی'!D19+'جمع بیمارستانهای دانشگاه علوم پ'!D19</f>
        <v>0</v>
      </c>
      <c r="E19" s="13">
        <f>'جمع بیمارستانهای خیریه'!E19+'جمع بیمارستانهای خصوصی'!E19+'جمع بیمارستانهای سایر ارگانها'!E19+'جمع بیمارستانهای تامین اجتماعی'!E19+'جمع بیمارستانهای دانشگاه علوم پ'!E19</f>
        <v>0</v>
      </c>
      <c r="F19" s="13">
        <f>'جمع بیمارستانهای خیریه'!F19+'جمع بیمارستانهای خصوصی'!F19+'جمع بیمارستانهای سایر ارگانها'!F19+'جمع بیمارستانهای تامین اجتماعی'!F19+'جمع بیمارستانهای دانشگاه علوم پ'!F19</f>
        <v>0</v>
      </c>
      <c r="G19" s="13">
        <f t="shared" si="6"/>
        <v>0</v>
      </c>
      <c r="H19" s="176">
        <f t="shared" si="7"/>
        <v>0</v>
      </c>
      <c r="I19" s="142">
        <f t="shared" si="1"/>
        <v>0</v>
      </c>
      <c r="J19" s="145" t="s">
        <v>24</v>
      </c>
      <c r="K19" s="209"/>
      <c r="L19" s="90" t="e">
        <f>G19/$G$3*100</f>
        <v>#DIV/0!</v>
      </c>
      <c r="M19" s="90" t="e">
        <f>H19/$H$3*100</f>
        <v>#DIV/0!</v>
      </c>
      <c r="N19" s="90" t="e">
        <f>I19/$I$3*100</f>
        <v>#DIV/0!</v>
      </c>
      <c r="O19" s="90"/>
      <c r="P19" s="95"/>
    </row>
    <row r="20" spans="1:17" ht="121.5">
      <c r="A20" s="100">
        <v>17</v>
      </c>
      <c r="B20" s="77" t="s">
        <v>56</v>
      </c>
      <c r="C20" s="13">
        <f>'جمع بیمارستانهای خیریه'!C20+'جمع بیمارستانهای خصوصی'!C20+'جمع بیمارستانهای سایر ارگانها'!C20+'جمع بیمارستانهای تامین اجتماعی'!C20+'جمع بیمارستانهای دانشگاه علوم پ'!C20</f>
        <v>0</v>
      </c>
      <c r="D20" s="13">
        <f>'جمع بیمارستانهای خیریه'!D20+'جمع بیمارستانهای خصوصی'!D20+'جمع بیمارستانهای سایر ارگانها'!D20+'جمع بیمارستانهای تامین اجتماعی'!D20+'جمع بیمارستانهای دانشگاه علوم پ'!D20</f>
        <v>0</v>
      </c>
      <c r="E20" s="13">
        <f>'جمع بیمارستانهای خیریه'!E20+'جمع بیمارستانهای خصوصی'!E20+'جمع بیمارستانهای سایر ارگانها'!E20+'جمع بیمارستانهای تامین اجتماعی'!E20+'جمع بیمارستانهای دانشگاه علوم پ'!E20</f>
        <v>0</v>
      </c>
      <c r="F20" s="13">
        <f>'جمع بیمارستانهای خیریه'!F20+'جمع بیمارستانهای خصوصی'!F20+'جمع بیمارستانهای سایر ارگانها'!F20+'جمع بیمارستانهای تامین اجتماعی'!F20+'جمع بیمارستانهای دانشگاه علوم پ'!F20</f>
        <v>0</v>
      </c>
      <c r="G20" s="13">
        <f t="shared" si="6"/>
        <v>0</v>
      </c>
      <c r="H20" s="176">
        <f t="shared" si="7"/>
        <v>0</v>
      </c>
      <c r="I20" s="142">
        <f t="shared" si="1"/>
        <v>0</v>
      </c>
      <c r="J20" s="145" t="s">
        <v>25</v>
      </c>
      <c r="K20" s="209"/>
      <c r="L20" s="90" t="e">
        <f>G20/$G$3*100</f>
        <v>#DIV/0!</v>
      </c>
      <c r="M20" s="90" t="e">
        <f>H20/$H$3*100</f>
        <v>#DIV/0!</v>
      </c>
      <c r="N20" s="90" t="e">
        <f>I20/$I$3*100</f>
        <v>#DIV/0!</v>
      </c>
      <c r="O20" s="90"/>
      <c r="P20" s="95"/>
    </row>
    <row r="21" spans="1:17" ht="101.25">
      <c r="A21" s="140">
        <v>18</v>
      </c>
      <c r="B21" s="77" t="s">
        <v>26</v>
      </c>
      <c r="C21" s="13">
        <f>'جمع بیمارستانهای خیریه'!C21+'جمع بیمارستانهای خصوصی'!C21+'جمع بیمارستانهای سایر ارگانها'!C21+'جمع بیمارستانهای تامین اجتماعی'!C21+'جمع بیمارستانهای دانشگاه علوم پ'!C21</f>
        <v>0</v>
      </c>
      <c r="D21" s="13">
        <f>'جمع بیمارستانهای خیریه'!D21+'جمع بیمارستانهای خصوصی'!D21+'جمع بیمارستانهای سایر ارگانها'!D21+'جمع بیمارستانهای تامین اجتماعی'!D21+'جمع بیمارستانهای دانشگاه علوم پ'!D21</f>
        <v>0</v>
      </c>
      <c r="E21" s="13">
        <f>'جمع بیمارستانهای خیریه'!E21+'جمع بیمارستانهای خصوصی'!E21+'جمع بیمارستانهای سایر ارگانها'!E21+'جمع بیمارستانهای تامین اجتماعی'!E21+'جمع بیمارستانهای دانشگاه علوم پ'!E21</f>
        <v>0</v>
      </c>
      <c r="F21" s="13">
        <f>'جمع بیمارستانهای خیریه'!F21+'جمع بیمارستانهای خصوصی'!F21+'جمع بیمارستانهای سایر ارگانها'!F21+'جمع بیمارستانهای تامین اجتماعی'!F21+'جمع بیمارستانهای دانشگاه علوم پ'!F21</f>
        <v>0</v>
      </c>
      <c r="G21" s="13">
        <f t="shared" si="6"/>
        <v>0</v>
      </c>
      <c r="H21" s="176">
        <f t="shared" si="7"/>
        <v>0</v>
      </c>
      <c r="I21" s="142">
        <f t="shared" si="1"/>
        <v>0</v>
      </c>
      <c r="J21" s="145" t="s">
        <v>27</v>
      </c>
      <c r="K21" s="209"/>
      <c r="L21" s="90" t="e">
        <f>G21/G22*100</f>
        <v>#DIV/0!</v>
      </c>
      <c r="M21" s="90" t="e">
        <f>H21/H22*100</f>
        <v>#DIV/0!</v>
      </c>
      <c r="N21" s="90" t="e">
        <f>I21/I22*100</f>
        <v>#DIV/0!</v>
      </c>
      <c r="O21" s="90"/>
      <c r="P21" s="95"/>
    </row>
    <row r="22" spans="1:17" ht="38.25" customHeight="1">
      <c r="A22" s="100">
        <v>19</v>
      </c>
      <c r="B22" s="77" t="s">
        <v>28</v>
      </c>
      <c r="C22" s="13">
        <f>'جمع بیمارستانهای خیریه'!C22+'جمع بیمارستانهای خصوصی'!C22+'جمع بیمارستانهای سایر ارگانها'!C22+'جمع بیمارستانهای تامین اجتماعی'!C22+'جمع بیمارستانهای دانشگاه علوم پ'!C22</f>
        <v>0</v>
      </c>
      <c r="D22" s="13">
        <f>'جمع بیمارستانهای خیریه'!D22+'جمع بیمارستانهای خصوصی'!D22+'جمع بیمارستانهای سایر ارگانها'!D22+'جمع بیمارستانهای تامین اجتماعی'!D22+'جمع بیمارستانهای دانشگاه علوم پ'!D22</f>
        <v>0</v>
      </c>
      <c r="E22" s="13">
        <f>'جمع بیمارستانهای خیریه'!E22+'جمع بیمارستانهای خصوصی'!E22+'جمع بیمارستانهای سایر ارگانها'!E22+'جمع بیمارستانهای تامین اجتماعی'!E22+'جمع بیمارستانهای دانشگاه علوم پ'!E22</f>
        <v>0</v>
      </c>
      <c r="F22" s="13">
        <f>'جمع بیمارستانهای خیریه'!F22+'جمع بیمارستانهای خصوصی'!F22+'جمع بیمارستانهای سایر ارگانها'!F22+'جمع بیمارستانهای تامین اجتماعی'!F22+'جمع بیمارستانهای دانشگاه علوم پ'!F22</f>
        <v>0</v>
      </c>
      <c r="G22" s="13">
        <f t="shared" si="6"/>
        <v>0</v>
      </c>
      <c r="H22" s="176">
        <f t="shared" si="7"/>
        <v>0</v>
      </c>
      <c r="I22" s="142">
        <f t="shared" si="1"/>
        <v>0</v>
      </c>
      <c r="J22" s="142"/>
      <c r="K22" s="217"/>
      <c r="L22" s="178"/>
      <c r="M22" s="178"/>
      <c r="N22" s="178"/>
      <c r="O22" s="179"/>
      <c r="P22" s="95"/>
    </row>
    <row r="23" spans="1:17" ht="86.25" customHeight="1">
      <c r="A23" s="140">
        <v>20</v>
      </c>
      <c r="B23" s="77" t="s">
        <v>29</v>
      </c>
      <c r="C23" s="13">
        <f>'جمع بیمارستانهای خیریه'!C23+'جمع بیمارستانهای خصوصی'!C23+'جمع بیمارستانهای سایر ارگانها'!C23+'جمع بیمارستانهای تامین اجتماعی'!C23+'جمع بیمارستانهای دانشگاه علوم پ'!C23</f>
        <v>0</v>
      </c>
      <c r="D23" s="13">
        <f>'جمع بیمارستانهای خیریه'!D23+'جمع بیمارستانهای خصوصی'!D23+'جمع بیمارستانهای سایر ارگانها'!D23+'جمع بیمارستانهای تامین اجتماعی'!D23+'جمع بیمارستانهای دانشگاه علوم پ'!D23</f>
        <v>0</v>
      </c>
      <c r="E23" s="13">
        <f>'جمع بیمارستانهای خیریه'!E23+'جمع بیمارستانهای خصوصی'!E23+'جمع بیمارستانهای سایر ارگانها'!E23+'جمع بیمارستانهای تامین اجتماعی'!E23+'جمع بیمارستانهای دانشگاه علوم پ'!E23</f>
        <v>0</v>
      </c>
      <c r="F23" s="13">
        <f>'جمع بیمارستانهای خیریه'!F23+'جمع بیمارستانهای خصوصی'!F23+'جمع بیمارستانهای سایر ارگانها'!F23+'جمع بیمارستانهای تامین اجتماعی'!F23+'جمع بیمارستانهای دانشگاه علوم پ'!F23</f>
        <v>0</v>
      </c>
      <c r="G23" s="13">
        <f t="shared" si="6"/>
        <v>0</v>
      </c>
      <c r="H23" s="176">
        <f t="shared" si="7"/>
        <v>0</v>
      </c>
      <c r="I23" s="142">
        <f t="shared" si="1"/>
        <v>0</v>
      </c>
      <c r="J23" s="145" t="s">
        <v>30</v>
      </c>
      <c r="K23" s="210"/>
      <c r="L23" s="84" t="e">
        <f>(((G23+G24+G25)/3)/$G$3)*100</f>
        <v>#DIV/0!</v>
      </c>
      <c r="M23" s="84" t="e">
        <f>(((H23+H24+H25)/3)/$G$3)*100</f>
        <v>#DIV/0!</v>
      </c>
      <c r="N23" s="84" t="e">
        <f>(((I23+I24+I25)/3)/$I$3)*100</f>
        <v>#DIV/0!</v>
      </c>
      <c r="O23" s="91"/>
      <c r="P23" s="95"/>
    </row>
    <row r="24" spans="1:17" ht="43.5" customHeight="1">
      <c r="A24" s="100">
        <v>21</v>
      </c>
      <c r="B24" s="77" t="s">
        <v>31</v>
      </c>
      <c r="C24" s="13">
        <f>'جمع بیمارستانهای خیریه'!C24+'جمع بیمارستانهای خصوصی'!C24+'جمع بیمارستانهای سایر ارگانها'!C24+'جمع بیمارستانهای تامین اجتماعی'!C24+'جمع بیمارستانهای دانشگاه علوم پ'!C24</f>
        <v>0</v>
      </c>
      <c r="D24" s="13">
        <f>'جمع بیمارستانهای خیریه'!D24+'جمع بیمارستانهای خصوصی'!D24+'جمع بیمارستانهای سایر ارگانها'!D24+'جمع بیمارستانهای تامین اجتماعی'!D24+'جمع بیمارستانهای دانشگاه علوم پ'!D24</f>
        <v>0</v>
      </c>
      <c r="E24" s="13">
        <f>'جمع بیمارستانهای خیریه'!E24+'جمع بیمارستانهای خصوصی'!E24+'جمع بیمارستانهای سایر ارگانها'!E24+'جمع بیمارستانهای تامین اجتماعی'!E24+'جمع بیمارستانهای دانشگاه علوم پ'!E24</f>
        <v>0</v>
      </c>
      <c r="F24" s="13">
        <f>'جمع بیمارستانهای خیریه'!F24+'جمع بیمارستانهای خصوصی'!F24+'جمع بیمارستانهای سایر ارگانها'!F24+'جمع بیمارستانهای تامین اجتماعی'!F24+'جمع بیمارستانهای دانشگاه علوم پ'!F24</f>
        <v>0</v>
      </c>
      <c r="G24" s="13">
        <f t="shared" si="6"/>
        <v>0</v>
      </c>
      <c r="H24" s="176">
        <f t="shared" si="7"/>
        <v>0</v>
      </c>
      <c r="I24" s="142">
        <f t="shared" si="1"/>
        <v>0</v>
      </c>
      <c r="J24" s="145" t="s">
        <v>30</v>
      </c>
      <c r="K24" s="210"/>
      <c r="L24" s="90"/>
      <c r="M24" s="90"/>
      <c r="N24" s="91"/>
      <c r="O24" s="95">
        <f>((H25+H24+H23)/3)/50*100</f>
        <v>0</v>
      </c>
    </row>
    <row r="25" spans="1:17" ht="81">
      <c r="A25" s="140">
        <v>22</v>
      </c>
      <c r="B25" s="77" t="s">
        <v>32</v>
      </c>
      <c r="C25" s="13">
        <f>'جمع بیمارستانهای خیریه'!C25+'جمع بیمارستانهای خصوصی'!C25+'جمع بیمارستانهای سایر ارگانها'!C25+'جمع بیمارستانهای تامین اجتماعی'!C25+'جمع بیمارستانهای دانشگاه علوم پ'!C25</f>
        <v>0</v>
      </c>
      <c r="D25" s="13">
        <f>'جمع بیمارستانهای خیریه'!D25+'جمع بیمارستانهای خصوصی'!D25+'جمع بیمارستانهای سایر ارگانها'!D25+'جمع بیمارستانهای تامین اجتماعی'!D25+'جمع بیمارستانهای دانشگاه علوم پ'!D25</f>
        <v>0</v>
      </c>
      <c r="E25" s="13">
        <f>'جمع بیمارستانهای خیریه'!E25+'جمع بیمارستانهای خصوصی'!E25+'جمع بیمارستانهای سایر ارگانها'!E25+'جمع بیمارستانهای تامین اجتماعی'!E25+'جمع بیمارستانهای دانشگاه علوم پ'!E25</f>
        <v>0</v>
      </c>
      <c r="F25" s="13">
        <f>'جمع بیمارستانهای خیریه'!F25+'جمع بیمارستانهای خصوصی'!F25+'جمع بیمارستانهای سایر ارگانها'!F25+'جمع بیمارستانهای تامین اجتماعی'!F25+'جمع بیمارستانهای دانشگاه علوم پ'!F25</f>
        <v>0</v>
      </c>
      <c r="G25" s="13">
        <f t="shared" si="6"/>
        <v>0</v>
      </c>
      <c r="H25" s="176">
        <f t="shared" si="7"/>
        <v>0</v>
      </c>
      <c r="I25" s="142">
        <f t="shared" si="1"/>
        <v>0</v>
      </c>
      <c r="J25" s="145" t="s">
        <v>30</v>
      </c>
      <c r="K25" s="210"/>
      <c r="L25" s="84"/>
      <c r="M25" s="91"/>
      <c r="N25" s="91"/>
      <c r="O25" s="91"/>
      <c r="P25" s="95"/>
    </row>
    <row r="26" spans="1:17" ht="40.5">
      <c r="A26" s="100">
        <v>23</v>
      </c>
      <c r="B26" s="77" t="s">
        <v>33</v>
      </c>
      <c r="C26" s="13">
        <f>'جمع بیمارستانهای خیریه'!C26+'جمع بیمارستانهای خصوصی'!C26+'جمع بیمارستانهای سایر ارگانها'!C26+'جمع بیمارستانهای تامین اجتماعی'!C26+'جمع بیمارستانهای دانشگاه علوم پ'!C26</f>
        <v>0</v>
      </c>
      <c r="D26" s="13">
        <f>'جمع بیمارستانهای خیریه'!D26+'جمع بیمارستانهای خصوصی'!D26+'جمع بیمارستانهای سایر ارگانها'!D26+'جمع بیمارستانهای تامین اجتماعی'!D26+'جمع بیمارستانهای دانشگاه علوم پ'!D26</f>
        <v>0</v>
      </c>
      <c r="E26" s="13">
        <f>'جمع بیمارستانهای خیریه'!E26+'جمع بیمارستانهای خصوصی'!E26+'جمع بیمارستانهای سایر ارگانها'!E26+'جمع بیمارستانهای تامین اجتماعی'!E26+'جمع بیمارستانهای دانشگاه علوم پ'!E26</f>
        <v>0</v>
      </c>
      <c r="F26" s="13">
        <f>D26</f>
        <v>0</v>
      </c>
      <c r="G26" s="13">
        <f t="shared" si="6"/>
        <v>0</v>
      </c>
      <c r="H26" s="176">
        <f t="shared" si="7"/>
        <v>0</v>
      </c>
      <c r="I26" s="142">
        <f t="shared" si="1"/>
        <v>0</v>
      </c>
      <c r="J26" s="145" t="s">
        <v>35</v>
      </c>
      <c r="K26" s="237">
        <v>65.402352941176474</v>
      </c>
      <c r="L26" s="84"/>
      <c r="M26" s="91"/>
      <c r="N26" s="91"/>
      <c r="O26" s="91"/>
      <c r="P26" s="95"/>
    </row>
    <row r="27" spans="1:17" ht="77.25" customHeight="1">
      <c r="A27" s="140">
        <v>24</v>
      </c>
      <c r="B27" s="77" t="s">
        <v>36</v>
      </c>
      <c r="C27" s="13">
        <f>'جمع بیمارستانهای خیریه'!C27+'جمع بیمارستانهای خصوصی'!C27+'جمع بیمارستانهای سایر ارگانها'!C27+'جمع بیمارستانهای تامین اجتماعی'!C27+'جمع بیمارستانهای دانشگاه علوم پ'!C27</f>
        <v>0</v>
      </c>
      <c r="D27" s="13">
        <f>'جمع بیمارستانهای خیریه'!D27+'جمع بیمارستانهای خصوصی'!D27+'جمع بیمارستانهای سایر ارگانها'!D27+'جمع بیمارستانهای تامین اجتماعی'!D27+'جمع بیمارستانهای دانشگاه علوم پ'!D27</f>
        <v>0</v>
      </c>
      <c r="E27" s="13">
        <f>'جمع بیمارستانهای خیریه'!E27+'جمع بیمارستانهای خصوصی'!E27+'جمع بیمارستانهای سایر ارگانها'!E27+'جمع بیمارستانهای تامین اجتماعی'!E27+'جمع بیمارستانهای دانشگاه علوم پ'!E27</f>
        <v>0</v>
      </c>
      <c r="F27" s="13">
        <f>'جمع بیمارستانهای خیریه'!F27+'جمع بیمارستانهای خصوصی'!F27+'جمع بیمارستانهای سایر ارگانها'!F27+'جمع بیمارستانهای تامین اجتماعی'!F27+'جمع بیمارستانهای دانشگاه علوم پ'!F27</f>
        <v>0</v>
      </c>
      <c r="G27" s="13">
        <f>(D27+C27)</f>
        <v>0</v>
      </c>
      <c r="H27" s="176">
        <f>(F27+E27)</f>
        <v>0</v>
      </c>
      <c r="I27" s="142">
        <f t="shared" ref="I27:I34" si="8">(H27+G27)</f>
        <v>0</v>
      </c>
      <c r="J27" s="145" t="s">
        <v>37</v>
      </c>
      <c r="K27" s="209"/>
      <c r="L27" s="90" t="e">
        <f>G27/G28*100</f>
        <v>#DIV/0!</v>
      </c>
      <c r="M27" s="90" t="e">
        <f>H27/H28*100</f>
        <v>#DIV/0!</v>
      </c>
      <c r="N27" s="90" t="e">
        <f>I27/I28*100</f>
        <v>#DIV/0!</v>
      </c>
      <c r="O27" s="90"/>
      <c r="P27" s="95"/>
      <c r="Q27">
        <v>18.260000000000002</v>
      </c>
    </row>
    <row r="28" spans="1:17" ht="49.5" customHeight="1">
      <c r="A28" s="100">
        <v>25</v>
      </c>
      <c r="B28" s="77" t="s">
        <v>38</v>
      </c>
      <c r="C28" s="13">
        <f>'جمع بیمارستانهای خیریه'!C28+'جمع بیمارستانهای خصوصی'!C28+'جمع بیمارستانهای سایر ارگانها'!C28+'جمع بیمارستانهای تامین اجتماعی'!C28+'جمع بیمارستانهای دانشگاه علوم پ'!C28</f>
        <v>0</v>
      </c>
      <c r="D28" s="13">
        <f>'جمع بیمارستانهای خیریه'!D28+'جمع بیمارستانهای خصوصی'!D28+'جمع بیمارستانهای سایر ارگانها'!D28+'جمع بیمارستانهای تامین اجتماعی'!D28+'جمع بیمارستانهای دانشگاه علوم پ'!D28</f>
        <v>0</v>
      </c>
      <c r="E28" s="13">
        <f>'جمع بیمارستانهای خیریه'!E28+'جمع بیمارستانهای خصوصی'!E28+'جمع بیمارستانهای سایر ارگانها'!E28+'جمع بیمارستانهای تامین اجتماعی'!E28+'جمع بیمارستانهای دانشگاه علوم پ'!E28</f>
        <v>0</v>
      </c>
      <c r="F28" s="13">
        <f>'جمع بیمارستانهای خیریه'!F28+'جمع بیمارستانهای خصوصی'!F28+'جمع بیمارستانهای سایر ارگانها'!F28+'جمع بیمارستانهای تامین اجتماعی'!F28+'جمع بیمارستانهای دانشگاه علوم پ'!F28</f>
        <v>0</v>
      </c>
      <c r="G28" s="13">
        <f>(D28+C28)</f>
        <v>0</v>
      </c>
      <c r="H28" s="176">
        <f>(F28+E28)</f>
        <v>0</v>
      </c>
      <c r="I28" s="142">
        <f t="shared" si="8"/>
        <v>0</v>
      </c>
      <c r="J28" s="142"/>
      <c r="K28" s="214"/>
      <c r="L28" s="168"/>
      <c r="M28" s="168"/>
      <c r="N28" s="168"/>
      <c r="O28" s="169"/>
      <c r="P28" s="95"/>
    </row>
    <row r="29" spans="1:17" ht="101.25">
      <c r="A29" s="140">
        <v>26</v>
      </c>
      <c r="B29" s="77" t="s">
        <v>39</v>
      </c>
      <c r="C29" s="13">
        <f>'جمع بیمارستانهای خیریه'!C29+'جمع بیمارستانهای خصوصی'!C29+'جمع بیمارستانهای سایر ارگانها'!C29+'جمع بیمارستانهای تامین اجتماعی'!C29+'جمع بیمارستانهای دانشگاه علوم پ'!C29</f>
        <v>0</v>
      </c>
      <c r="D29" s="13">
        <f>'جمع بیمارستانهای خیریه'!D29+'جمع بیمارستانهای خصوصی'!D29+'جمع بیمارستانهای سایر ارگانها'!D29+'جمع بیمارستانهای تامین اجتماعی'!D29+'جمع بیمارستانهای دانشگاه علوم پ'!D29</f>
        <v>0</v>
      </c>
      <c r="E29" s="13">
        <f>'جمع بیمارستانهای خیریه'!E29+'جمع بیمارستانهای خصوصی'!E29+'جمع بیمارستانهای سایر ارگانها'!E29+'جمع بیمارستانهای تامین اجتماعی'!E29+'جمع بیمارستانهای دانشگاه علوم پ'!E29</f>
        <v>0</v>
      </c>
      <c r="F29" s="13">
        <f>'جمع بیمارستانهای خیریه'!F29+'جمع بیمارستانهای خصوصی'!F29+'جمع بیمارستانهای سایر ارگانها'!F29+'جمع بیمارستانهای تامین اجتماعی'!F29+'جمع بیمارستانهای دانشگاه علوم پ'!F29</f>
        <v>0</v>
      </c>
      <c r="G29" s="13">
        <f t="shared" ref="G29:G34" si="9">(D29+C29)</f>
        <v>0</v>
      </c>
      <c r="H29" s="176">
        <f t="shared" ref="H29:H34" si="10">(F29+E29)</f>
        <v>0</v>
      </c>
      <c r="I29" s="142">
        <f t="shared" si="8"/>
        <v>0</v>
      </c>
      <c r="J29" s="142" t="s">
        <v>41</v>
      </c>
      <c r="K29" s="210"/>
      <c r="L29" s="87" t="e">
        <f>G29/G30*100</f>
        <v>#DIV/0!</v>
      </c>
      <c r="M29" s="87" t="e">
        <f>H29/H30*100</f>
        <v>#DIV/0!</v>
      </c>
      <c r="N29" s="87" t="e">
        <f>I29/I30*100</f>
        <v>#DIV/0!</v>
      </c>
      <c r="O29" s="94"/>
      <c r="P29" s="95"/>
    </row>
    <row r="30" spans="1:17" ht="106.5" customHeight="1">
      <c r="A30" s="100">
        <v>27</v>
      </c>
      <c r="B30" s="77" t="s">
        <v>42</v>
      </c>
      <c r="C30" s="13">
        <f>'جمع بیمارستانهای خیریه'!C30+'جمع بیمارستانهای خصوصی'!C30+'جمع بیمارستانهای سایر ارگانها'!C30+'جمع بیمارستانهای تامین اجتماعی'!C30+'جمع بیمارستانهای دانشگاه علوم پ'!C30</f>
        <v>0</v>
      </c>
      <c r="D30" s="13">
        <f>'جمع بیمارستانهای خیریه'!D30+'جمع بیمارستانهای خصوصی'!D30+'جمع بیمارستانهای سایر ارگانها'!D30+'جمع بیمارستانهای تامین اجتماعی'!D30+'جمع بیمارستانهای دانشگاه علوم پ'!D30</f>
        <v>0</v>
      </c>
      <c r="E30" s="13">
        <f>'جمع بیمارستانهای خیریه'!E30+'جمع بیمارستانهای خصوصی'!E30+'جمع بیمارستانهای سایر ارگانها'!E30+'جمع بیمارستانهای تامین اجتماعی'!E30+'جمع بیمارستانهای دانشگاه علوم پ'!E30</f>
        <v>0</v>
      </c>
      <c r="F30" s="13">
        <f>'جمع بیمارستانهای خیریه'!F30+'جمع بیمارستانهای خصوصی'!F30+'جمع بیمارستانهای سایر ارگانها'!F30+'جمع بیمارستانهای تامین اجتماعی'!F30+'جمع بیمارستانهای دانشگاه علوم پ'!F30</f>
        <v>0</v>
      </c>
      <c r="G30" s="13">
        <f t="shared" si="9"/>
        <v>0</v>
      </c>
      <c r="H30" s="176">
        <f t="shared" si="10"/>
        <v>0</v>
      </c>
      <c r="I30" s="142">
        <f t="shared" si="8"/>
        <v>0</v>
      </c>
      <c r="J30" s="142"/>
      <c r="K30" s="218"/>
      <c r="L30" s="174"/>
      <c r="M30" s="174"/>
      <c r="N30" s="174"/>
      <c r="O30" s="175"/>
      <c r="P30" s="95"/>
    </row>
    <row r="31" spans="1:17" ht="110.25" customHeight="1">
      <c r="A31" s="140">
        <v>28</v>
      </c>
      <c r="B31" s="77" t="s">
        <v>43</v>
      </c>
      <c r="C31" s="13">
        <f>'جمع بیمارستانهای خیریه'!C31+'جمع بیمارستانهای خصوصی'!C31+'جمع بیمارستانهای سایر ارگانها'!C31+'جمع بیمارستانهای تامین اجتماعی'!C31+'جمع بیمارستانهای دانشگاه علوم پ'!C31</f>
        <v>0</v>
      </c>
      <c r="D31" s="13">
        <f>'جمع بیمارستانهای خیریه'!D31+'جمع بیمارستانهای خصوصی'!D31+'جمع بیمارستانهای سایر ارگانها'!D31+'جمع بیمارستانهای تامین اجتماعی'!D31+'جمع بیمارستانهای دانشگاه علوم پ'!D31</f>
        <v>0</v>
      </c>
      <c r="E31" s="13">
        <f>'جمع بیمارستانهای خیریه'!E31+'جمع بیمارستانهای خصوصی'!E31+'جمع بیمارستانهای سایر ارگانها'!E31+'جمع بیمارستانهای تامین اجتماعی'!E31+'جمع بیمارستانهای دانشگاه علوم پ'!E31</f>
        <v>0</v>
      </c>
      <c r="F31" s="13">
        <f>'جمع بیمارستانهای خیریه'!F31+'جمع بیمارستانهای خصوصی'!F31+'جمع بیمارستانهای سایر ارگانها'!F31+'جمع بیمارستانهای تامین اجتماعی'!F31+'جمع بیمارستانهای دانشگاه علوم پ'!F31</f>
        <v>0</v>
      </c>
      <c r="G31" s="13">
        <f t="shared" si="9"/>
        <v>0</v>
      </c>
      <c r="H31" s="176">
        <f t="shared" si="10"/>
        <v>0</v>
      </c>
      <c r="I31" s="142">
        <f t="shared" si="8"/>
        <v>0</v>
      </c>
      <c r="J31" s="142" t="s">
        <v>44</v>
      </c>
      <c r="K31" s="210"/>
      <c r="L31" s="87" t="e">
        <f>G31/G32*100</f>
        <v>#DIV/0!</v>
      </c>
      <c r="M31" s="87" t="e">
        <f>H31/H32*100</f>
        <v>#DIV/0!</v>
      </c>
      <c r="N31" s="87" t="e">
        <f>I31/I32*100</f>
        <v>#DIV/0!</v>
      </c>
      <c r="O31" s="94"/>
      <c r="P31" s="95"/>
    </row>
    <row r="32" spans="1:17" ht="131.25" customHeight="1">
      <c r="A32" s="100">
        <v>29</v>
      </c>
      <c r="B32" s="77" t="s">
        <v>45</v>
      </c>
      <c r="C32" s="13">
        <f>'جمع بیمارستانهای خیریه'!C32+'جمع بیمارستانهای خصوصی'!C32+'جمع بیمارستانهای سایر ارگانها'!C32+'جمع بیمارستانهای تامین اجتماعی'!C32+'جمع بیمارستانهای دانشگاه علوم پ'!C32</f>
        <v>0</v>
      </c>
      <c r="D32" s="13">
        <f>'جمع بیمارستانهای خیریه'!D32+'جمع بیمارستانهای خصوصی'!D32+'جمع بیمارستانهای سایر ارگانها'!D32+'جمع بیمارستانهای تامین اجتماعی'!D32+'جمع بیمارستانهای دانشگاه علوم پ'!D32</f>
        <v>0</v>
      </c>
      <c r="E32" s="13">
        <f>'جمع بیمارستانهای خیریه'!E32+'جمع بیمارستانهای خصوصی'!E32+'جمع بیمارستانهای سایر ارگانها'!E32+'جمع بیمارستانهای تامین اجتماعی'!E32+'جمع بیمارستانهای دانشگاه علوم پ'!E32</f>
        <v>0</v>
      </c>
      <c r="F32" s="13">
        <f>'جمع بیمارستانهای خیریه'!F32+'جمع بیمارستانهای خصوصی'!F32+'جمع بیمارستانهای سایر ارگانها'!F32+'جمع بیمارستانهای تامین اجتماعی'!F32+'جمع بیمارستانهای دانشگاه علوم پ'!F32</f>
        <v>0</v>
      </c>
      <c r="G32" s="13">
        <f t="shared" si="9"/>
        <v>0</v>
      </c>
      <c r="H32" s="176">
        <f t="shared" si="10"/>
        <v>0</v>
      </c>
      <c r="I32" s="142">
        <f t="shared" si="8"/>
        <v>0</v>
      </c>
      <c r="J32" s="142"/>
      <c r="K32" s="219"/>
      <c r="L32" s="143"/>
      <c r="M32" s="143"/>
      <c r="N32" s="143"/>
      <c r="O32" s="76"/>
      <c r="P32" s="76"/>
    </row>
    <row r="33" spans="1:16" ht="107.25" customHeight="1">
      <c r="A33" s="140">
        <v>30</v>
      </c>
      <c r="B33" s="77" t="s">
        <v>46</v>
      </c>
      <c r="C33" s="13">
        <f>'جمع بیمارستانهای خیریه'!C33+'جمع بیمارستانهای خصوصی'!C33+'جمع بیمارستانهای سایر ارگانها'!C33+'جمع بیمارستانهای تامین اجتماعی'!C33+'جمع بیمارستانهای دانشگاه علوم پ'!C33</f>
        <v>0</v>
      </c>
      <c r="D33" s="13" t="e">
        <f>'جمع بیمارستانهای خیریه'!D33+'جمع بیمارستانهای خصوصی'!D33+'جمع بیمارستانهای سایر ارگانها'!D33+'جمع بیمارستانهای تامین اجتماعی'!D33+'جمع بیمارستانهای دانشگاه علوم پ'!D33</f>
        <v>#VALUE!</v>
      </c>
      <c r="E33" s="13">
        <f>'جمع بیمارستانهای خیریه'!E33+'جمع بیمارستانهای خصوصی'!E33+'جمع بیمارستانهای سایر ارگانها'!E33+'جمع بیمارستانهای تامین اجتماعی'!E33+'جمع بیمارستانهای دانشگاه علوم پ'!E33</f>
        <v>0</v>
      </c>
      <c r="F33" s="13">
        <f>'جمع بیمارستانهای خیریه'!F33+'جمع بیمارستانهای خصوصی'!F33+'جمع بیمارستانهای سایر ارگانها'!F33+'جمع بیمارستانهای تامین اجتماعی'!F33+'جمع بیمارستانهای دانشگاه علوم پ'!F33</f>
        <v>0</v>
      </c>
      <c r="G33" s="13" t="e">
        <f t="shared" si="9"/>
        <v>#VALUE!</v>
      </c>
      <c r="H33" s="176">
        <f t="shared" si="10"/>
        <v>0</v>
      </c>
      <c r="I33" s="142" t="e">
        <f t="shared" si="8"/>
        <v>#VALUE!</v>
      </c>
      <c r="J33" s="142"/>
      <c r="K33" s="219"/>
      <c r="L33" s="143"/>
      <c r="M33" s="143"/>
      <c r="N33" s="143"/>
      <c r="O33" s="76"/>
      <c r="P33" s="76"/>
    </row>
    <row r="34" spans="1:16" ht="30">
      <c r="B34" s="141" t="s">
        <v>48</v>
      </c>
      <c r="C34" s="141"/>
      <c r="D34" s="13" t="e">
        <f>'جمع بیمارستانهای خیریه'!D34+'جمع بیمارستانهای خصوصی'!D34+'جمع بیمارستانهای سایر ارگانها'!D34+'جمع بیمارستانهای تامین اجتماعی'!D34+'جمع بیمارستانهای دانشگاه علوم پ'!D34</f>
        <v>#VALUE!</v>
      </c>
      <c r="E34" s="13">
        <f>'جمع بیمارستانهای خیریه'!E34+'جمع بیمارستانهای خصوصی'!E34+'جمع بیمارستانهای سایر ارگانها'!E34+'جمع بیمارستانهای تامین اجتماعی'!E34+'جمع بیمارستانهای دانشگاه علوم پ'!E34</f>
        <v>0</v>
      </c>
      <c r="F34" s="13">
        <f>'جمع بیمارستانهای خیریه'!F34+'جمع بیمارستانهای خصوصی'!F34+'جمع بیمارستانهای سایر ارگانها'!F34+'جمع بیمارستانهای تامین اجتماعی'!F34+'جمع بیمارستانهای دانشگاه علوم پ'!F34</f>
        <v>0</v>
      </c>
      <c r="G34" s="13" t="e">
        <f t="shared" si="9"/>
        <v>#VALUE!</v>
      </c>
      <c r="H34" s="176">
        <f t="shared" si="10"/>
        <v>0</v>
      </c>
      <c r="I34" s="142" t="e">
        <f t="shared" si="8"/>
        <v>#VALUE!</v>
      </c>
      <c r="J34" s="144" t="s">
        <v>48</v>
      </c>
      <c r="K34" s="219"/>
      <c r="L34" s="143"/>
      <c r="M34" s="143"/>
      <c r="N34" s="143"/>
      <c r="O34" s="76"/>
      <c r="P34" s="76"/>
    </row>
    <row r="35" spans="1:16" ht="71.25" customHeight="1"/>
    <row r="37" spans="1:16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182"/>
      <c r="N37" s="152"/>
    </row>
    <row r="38" spans="1:16" ht="71.25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183"/>
      <c r="N38" s="153"/>
    </row>
    <row r="39" spans="1:16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181"/>
      <c r="N39" s="151"/>
    </row>
    <row r="46" spans="1:16" ht="36" customHeight="1"/>
    <row r="48" spans="1:16" s="1" customFormat="1" ht="15.75" customHeight="1">
      <c r="A48" s="10"/>
      <c r="B48" s="9"/>
      <c r="C48" s="9"/>
      <c r="D48" s="57"/>
      <c r="E48" s="57"/>
      <c r="F48" s="57"/>
      <c r="G48" s="57"/>
      <c r="H48" s="177"/>
      <c r="I48" s="2"/>
      <c r="J48" s="5"/>
      <c r="K48" s="221"/>
      <c r="L48" s="83"/>
      <c r="M48" s="83"/>
      <c r="N48" s="83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4" ht="36" customHeight="1"/>
    <row r="88" spans="1:14" s="1" customFormat="1" ht="15.75" customHeight="1">
      <c r="A88" s="10"/>
      <c r="B88" s="9"/>
      <c r="C88" s="9"/>
      <c r="D88" s="57"/>
      <c r="E88" s="57"/>
      <c r="F88" s="57"/>
      <c r="G88" s="57"/>
      <c r="H88" s="177"/>
      <c r="I88" s="2"/>
      <c r="J88" s="5"/>
      <c r="K88" s="221"/>
      <c r="L88" s="83"/>
      <c r="M88" s="83"/>
      <c r="N88" s="83"/>
    </row>
    <row r="89" spans="1:14" ht="21.75" customHeight="1"/>
    <row r="90" spans="1:14" ht="16.5" customHeight="1"/>
    <row r="95" spans="1:14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4" ht="36" customHeight="1"/>
    <row r="127" spans="1:14" s="1" customFormat="1" ht="34.5" customHeight="1">
      <c r="A127" s="10"/>
      <c r="B127" s="9"/>
      <c r="C127" s="9"/>
      <c r="D127" s="57"/>
      <c r="E127" s="57"/>
      <c r="F127" s="57"/>
      <c r="G127" s="57"/>
      <c r="H127" s="177"/>
      <c r="I127" s="2"/>
      <c r="J127" s="5"/>
      <c r="K127" s="221"/>
      <c r="L127" s="83"/>
      <c r="M127" s="83"/>
      <c r="N127" s="83"/>
    </row>
    <row r="128" spans="1:14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B38:L38"/>
    <mergeCell ref="B39:L39"/>
    <mergeCell ref="B37:L37"/>
    <mergeCell ref="A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D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11.42578125" style="2" customWidth="1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71"/>
      <c r="D3" s="71"/>
      <c r="E3" s="13"/>
      <c r="F3" s="13"/>
      <c r="G3" s="187">
        <f>(D3+C3)/2</f>
        <v>0</v>
      </c>
      <c r="H3" s="133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238"/>
      <c r="D4" s="238"/>
      <c r="E4" s="13"/>
      <c r="F4" s="13"/>
      <c r="G4" s="187">
        <f>(D4+C4)/2</f>
        <v>0</v>
      </c>
      <c r="H4" s="133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238"/>
      <c r="D5" s="239"/>
      <c r="E5" s="239"/>
      <c r="F5" s="239"/>
      <c r="G5" s="187">
        <f t="shared" ref="G5:G8" si="0">(D5+C5)/2</f>
        <v>0</v>
      </c>
      <c r="H5" s="134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238"/>
      <c r="D6" s="239"/>
      <c r="E6" s="77"/>
      <c r="F6" s="77"/>
      <c r="G6" s="187">
        <f t="shared" si="0"/>
        <v>0</v>
      </c>
      <c r="H6" s="134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238"/>
      <c r="D7" s="239"/>
      <c r="E7" s="77"/>
      <c r="F7" s="77"/>
      <c r="G7" s="187">
        <f t="shared" si="0"/>
        <v>0</v>
      </c>
      <c r="H7" s="134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238"/>
      <c r="D8" s="239"/>
      <c r="E8" s="239"/>
      <c r="F8" s="239"/>
      <c r="G8" s="187">
        <f t="shared" si="0"/>
        <v>0</v>
      </c>
      <c r="H8" s="134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238"/>
      <c r="D9" s="239"/>
      <c r="E9" s="301"/>
      <c r="F9" s="302"/>
      <c r="G9" s="187">
        <f>(D9+C9)</f>
        <v>0</v>
      </c>
      <c r="H9" s="134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238"/>
      <c r="D10" s="239"/>
      <c r="E10" s="301"/>
      <c r="F10" s="302"/>
      <c r="G10" s="187">
        <f>(D10+C10)</f>
        <v>0</v>
      </c>
      <c r="H10" s="134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238"/>
      <c r="D11" s="239"/>
      <c r="E11" s="301"/>
      <c r="F11" s="302"/>
      <c r="G11" s="187">
        <f>(D11+C11)</f>
        <v>0</v>
      </c>
      <c r="H11" s="134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238"/>
      <c r="D12" s="239"/>
      <c r="E12" s="301"/>
      <c r="F12" s="302"/>
      <c r="G12" s="187">
        <f>(D12+C12)/2</f>
        <v>0</v>
      </c>
      <c r="H12" s="134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238"/>
      <c r="D13" s="239"/>
      <c r="E13" s="301"/>
      <c r="F13" s="302"/>
      <c r="G13" s="187">
        <f t="shared" ref="G13:G16" si="3">(D13+C13)</f>
        <v>0</v>
      </c>
      <c r="H13" s="134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238"/>
      <c r="D14" s="239"/>
      <c r="E14" s="301"/>
      <c r="F14" s="302"/>
      <c r="G14" s="187">
        <f t="shared" si="3"/>
        <v>0</v>
      </c>
      <c r="H14" s="134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238"/>
      <c r="D15" s="240"/>
      <c r="E15" s="301"/>
      <c r="F15" s="303"/>
      <c r="G15" s="187">
        <f t="shared" si="3"/>
        <v>0</v>
      </c>
      <c r="H15" s="134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238"/>
      <c r="D16" s="239"/>
      <c r="E16" s="301"/>
      <c r="F16" s="302"/>
      <c r="G16" s="187">
        <f t="shared" si="3"/>
        <v>0</v>
      </c>
      <c r="H16" s="134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238"/>
      <c r="D17" s="239"/>
      <c r="E17" s="301"/>
      <c r="F17" s="302"/>
      <c r="G17" s="187">
        <f>(D17+C17)/2</f>
        <v>0</v>
      </c>
      <c r="H17" s="134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238"/>
      <c r="D18" s="239"/>
      <c r="E18" s="301"/>
      <c r="F18" s="302"/>
      <c r="G18" s="187">
        <f t="shared" ref="G18:G26" si="5">(D18+C18)/2</f>
        <v>0</v>
      </c>
      <c r="H18" s="134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238"/>
      <c r="D19" s="239"/>
      <c r="E19" s="301"/>
      <c r="F19" s="302"/>
      <c r="G19" s="187">
        <f t="shared" si="5"/>
        <v>0</v>
      </c>
      <c r="H19" s="134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238"/>
      <c r="D20" s="239"/>
      <c r="E20" s="301"/>
      <c r="F20" s="302"/>
      <c r="G20" s="187">
        <f t="shared" si="5"/>
        <v>0</v>
      </c>
      <c r="H20" s="134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238"/>
      <c r="D21" s="239"/>
      <c r="E21" s="301"/>
      <c r="F21" s="302"/>
      <c r="G21" s="187">
        <f t="shared" si="5"/>
        <v>0</v>
      </c>
      <c r="H21" s="134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238"/>
      <c r="D22" s="239"/>
      <c r="E22" s="301"/>
      <c r="F22" s="302"/>
      <c r="G22" s="187">
        <f t="shared" si="5"/>
        <v>0</v>
      </c>
      <c r="H22" s="134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238"/>
      <c r="D23" s="239"/>
      <c r="E23" s="301"/>
      <c r="F23" s="302"/>
      <c r="G23" s="187">
        <f t="shared" si="5"/>
        <v>0</v>
      </c>
      <c r="H23" s="134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238"/>
      <c r="D24" s="239"/>
      <c r="E24" s="301"/>
      <c r="F24" s="302"/>
      <c r="G24" s="187">
        <f t="shared" si="5"/>
        <v>0</v>
      </c>
      <c r="H24" s="134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238"/>
      <c r="D25" s="239"/>
      <c r="E25" s="301"/>
      <c r="F25" s="302"/>
      <c r="G25" s="187">
        <f t="shared" si="5"/>
        <v>0</v>
      </c>
      <c r="H25" s="134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238"/>
      <c r="D26" s="239"/>
      <c r="E26" s="301"/>
      <c r="F26" s="302"/>
      <c r="G26" s="187">
        <f t="shared" si="5"/>
        <v>0</v>
      </c>
      <c r="H26" s="134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238"/>
      <c r="D27" s="239"/>
      <c r="E27" s="301"/>
      <c r="F27" s="302"/>
      <c r="G27" s="187">
        <f>(D27+C27)</f>
        <v>0</v>
      </c>
      <c r="H27" s="134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238"/>
      <c r="D28" s="239"/>
      <c r="E28" s="301"/>
      <c r="F28" s="302"/>
      <c r="G28" s="187">
        <f>(D28+C28)</f>
        <v>0</v>
      </c>
      <c r="H28" s="134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238"/>
      <c r="D29" s="239"/>
      <c r="E29" s="301"/>
      <c r="F29" s="302"/>
      <c r="G29" s="187">
        <f t="shared" ref="G29:G34" si="10">(D29+C29)</f>
        <v>0</v>
      </c>
      <c r="H29" s="134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238"/>
      <c r="D30" s="239"/>
      <c r="E30" s="301"/>
      <c r="F30" s="302"/>
      <c r="G30" s="187">
        <f t="shared" si="10"/>
        <v>0</v>
      </c>
      <c r="H30" s="134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238"/>
      <c r="D31" s="239"/>
      <c r="E31" s="301"/>
      <c r="F31" s="302"/>
      <c r="G31" s="187">
        <f t="shared" si="10"/>
        <v>0</v>
      </c>
      <c r="H31" s="134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238"/>
      <c r="D32" s="239"/>
      <c r="E32" s="301"/>
      <c r="F32" s="302"/>
      <c r="G32" s="187">
        <f t="shared" si="10"/>
        <v>0</v>
      </c>
      <c r="H32" s="134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71"/>
      <c r="D33" s="52" t="s">
        <v>57</v>
      </c>
      <c r="E33" s="77"/>
      <c r="F33" s="53"/>
      <c r="G33" s="187" t="e">
        <f t="shared" si="10"/>
        <v>#VALUE!</v>
      </c>
      <c r="H33" s="134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1">
      <c r="B34" s="61" t="s">
        <v>48</v>
      </c>
      <c r="C34" s="61"/>
      <c r="D34" s="52" t="s">
        <v>57</v>
      </c>
      <c r="E34" s="53"/>
      <c r="F34" s="53"/>
      <c r="G34" s="187" t="e">
        <f t="shared" si="10"/>
        <v>#VALUE!</v>
      </c>
      <c r="H34" s="134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E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70"/>
      <c r="D3" s="70"/>
      <c r="E3" s="70"/>
      <c r="F3" s="70"/>
      <c r="G3" s="200">
        <f>(D3+C3)/2</f>
        <v>0</v>
      </c>
      <c r="H3" s="131">
        <f>(F3+E3)/2</f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70"/>
      <c r="D4" s="70"/>
      <c r="E4" s="70"/>
      <c r="F4" s="70"/>
      <c r="G4" s="200">
        <f>(D4+C4)/2</f>
        <v>0</v>
      </c>
      <c r="H4" s="131">
        <f>(F4+E4)/2</f>
        <v>0</v>
      </c>
      <c r="I4" s="59">
        <f>(H4+G4)/2</f>
        <v>0</v>
      </c>
      <c r="J4" s="142" t="s">
        <v>3</v>
      </c>
      <c r="K4" s="146" t="s">
        <v>3</v>
      </c>
      <c r="L4" s="84" t="e">
        <f>G5/G4</f>
        <v>#DIV/0!</v>
      </c>
      <c r="M4" s="84" t="e">
        <f>H5/H4</f>
        <v>#DIV/0!</v>
      </c>
      <c r="N4" s="91" t="e">
        <f>I5/I4</f>
        <v>#DIV/0!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70"/>
      <c r="D5" s="229"/>
      <c r="E5" s="49"/>
      <c r="F5" s="49"/>
      <c r="G5" s="200">
        <f t="shared" ref="G5:G8" si="0">(D5+C5)/2</f>
        <v>0</v>
      </c>
      <c r="H5" s="132">
        <f>(F5+E5)/2</f>
        <v>0</v>
      </c>
      <c r="I5" s="59">
        <f t="shared" ref="I5:I26" si="1">(H5+G5)/2</f>
        <v>0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70"/>
      <c r="D6" s="229"/>
      <c r="E6" s="49"/>
      <c r="F6" s="49"/>
      <c r="G6" s="200">
        <f t="shared" si="0"/>
        <v>0</v>
      </c>
      <c r="H6" s="132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70"/>
      <c r="D7" s="229"/>
      <c r="E7" s="49"/>
      <c r="F7" s="49"/>
      <c r="G7" s="200">
        <f t="shared" si="0"/>
        <v>0</v>
      </c>
      <c r="H7" s="132">
        <f t="shared" ref="H7:H8" si="2">(F7+E7)/2</f>
        <v>0</v>
      </c>
      <c r="I7" s="59">
        <f t="shared" si="1"/>
        <v>0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70"/>
      <c r="D8" s="229"/>
      <c r="E8" s="49"/>
      <c r="F8" s="49"/>
      <c r="G8" s="200">
        <f t="shared" si="0"/>
        <v>0</v>
      </c>
      <c r="H8" s="132">
        <f t="shared" si="2"/>
        <v>0</v>
      </c>
      <c r="I8" s="59">
        <f t="shared" si="1"/>
        <v>0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70"/>
      <c r="D9" s="229"/>
      <c r="E9" s="49"/>
      <c r="F9" s="49"/>
      <c r="G9" s="200">
        <f>(D9+C9)</f>
        <v>0</v>
      </c>
      <c r="H9" s="132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70"/>
      <c r="D10" s="229"/>
      <c r="E10" s="49"/>
      <c r="F10" s="49"/>
      <c r="G10" s="200">
        <f>(D10+C10)</f>
        <v>0</v>
      </c>
      <c r="H10" s="132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70"/>
      <c r="D11" s="229"/>
      <c r="E11" s="49"/>
      <c r="F11" s="49"/>
      <c r="G11" s="200">
        <f>(D11+C11)</f>
        <v>0</v>
      </c>
      <c r="H11" s="132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70"/>
      <c r="D12" s="229"/>
      <c r="E12" s="49"/>
      <c r="F12" s="49"/>
      <c r="G12" s="200">
        <f>(D12+C12)/2</f>
        <v>0</v>
      </c>
      <c r="H12" s="132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70"/>
      <c r="D13" s="229"/>
      <c r="E13" s="49"/>
      <c r="F13" s="49"/>
      <c r="G13" s="200">
        <f t="shared" ref="G13:G16" si="3">(D13+C13)</f>
        <v>0</v>
      </c>
      <c r="H13" s="132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70"/>
      <c r="D14" s="229"/>
      <c r="E14" s="49"/>
      <c r="F14" s="49"/>
      <c r="G14" s="200">
        <f t="shared" si="3"/>
        <v>0</v>
      </c>
      <c r="H14" s="132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70"/>
      <c r="D15" s="229"/>
      <c r="E15" s="49"/>
      <c r="F15" s="49"/>
      <c r="G15" s="200">
        <f t="shared" si="3"/>
        <v>0</v>
      </c>
      <c r="H15" s="132">
        <f t="shared" ref="H15:H16" si="4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70"/>
      <c r="D16" s="229"/>
      <c r="E16" s="49"/>
      <c r="F16" s="49"/>
      <c r="G16" s="200">
        <f t="shared" si="3"/>
        <v>0</v>
      </c>
      <c r="H16" s="132">
        <f t="shared" si="4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70"/>
      <c r="D17" s="229"/>
      <c r="E17" s="49"/>
      <c r="F17" s="49"/>
      <c r="G17" s="200">
        <f>(D17+C17)/2</f>
        <v>0</v>
      </c>
      <c r="H17" s="132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70"/>
      <c r="D18" s="229"/>
      <c r="E18" s="49"/>
      <c r="F18" s="49"/>
      <c r="G18" s="200">
        <f t="shared" ref="G18:G26" si="5">(D18+C18)/2</f>
        <v>0</v>
      </c>
      <c r="H18" s="132">
        <f t="shared" ref="H18:H26" si="6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70"/>
      <c r="D19" s="229"/>
      <c r="E19" s="49"/>
      <c r="F19" s="49"/>
      <c r="G19" s="200">
        <f t="shared" si="5"/>
        <v>0</v>
      </c>
      <c r="H19" s="132">
        <f t="shared" si="6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70"/>
      <c r="D20" s="229"/>
      <c r="E20" s="49"/>
      <c r="F20" s="49"/>
      <c r="G20" s="200">
        <f t="shared" si="5"/>
        <v>0</v>
      </c>
      <c r="H20" s="132">
        <f t="shared" si="6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70"/>
      <c r="D21" s="229"/>
      <c r="E21" s="49"/>
      <c r="F21" s="49"/>
      <c r="G21" s="200">
        <f t="shared" si="5"/>
        <v>0</v>
      </c>
      <c r="H21" s="132">
        <f t="shared" si="6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70"/>
      <c r="D22" s="229"/>
      <c r="E22" s="49"/>
      <c r="F22" s="49"/>
      <c r="G22" s="200">
        <f t="shared" si="5"/>
        <v>0</v>
      </c>
      <c r="H22" s="132">
        <f t="shared" si="6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70"/>
      <c r="D23" s="229"/>
      <c r="E23" s="49"/>
      <c r="F23" s="49"/>
      <c r="G23" s="200">
        <f t="shared" si="5"/>
        <v>0</v>
      </c>
      <c r="H23" s="132">
        <f t="shared" si="6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70"/>
      <c r="D24" s="229"/>
      <c r="E24" s="49"/>
      <c r="F24" s="49"/>
      <c r="G24" s="200">
        <f t="shared" si="5"/>
        <v>0</v>
      </c>
      <c r="H24" s="132">
        <f t="shared" si="6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7">H24*100</f>
        <v>0</v>
      </c>
      <c r="P24" s="95"/>
      <c r="Q24" s="95"/>
    </row>
    <row r="25" spans="1:17" ht="81">
      <c r="A25" s="7">
        <v>22</v>
      </c>
      <c r="B25" s="77" t="s">
        <v>32</v>
      </c>
      <c r="C25" s="70"/>
      <c r="D25" s="229"/>
      <c r="E25" s="49"/>
      <c r="F25" s="49"/>
      <c r="G25" s="200">
        <f t="shared" si="5"/>
        <v>0</v>
      </c>
      <c r="H25" s="132">
        <f t="shared" si="6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8">D25*100</f>
        <v>0</v>
      </c>
      <c r="M25" s="92"/>
      <c r="N25" s="92"/>
      <c r="O25" s="91">
        <f t="shared" si="7"/>
        <v>0</v>
      </c>
      <c r="P25" s="95"/>
      <c r="Q25" s="95"/>
    </row>
    <row r="26" spans="1:17" ht="40.5">
      <c r="A26" s="6">
        <v>23</v>
      </c>
      <c r="B26" s="77" t="s">
        <v>33</v>
      </c>
      <c r="C26" s="70"/>
      <c r="D26" s="229"/>
      <c r="E26" s="49"/>
      <c r="F26" s="49"/>
      <c r="G26" s="200">
        <f t="shared" si="5"/>
        <v>0</v>
      </c>
      <c r="H26" s="132">
        <f t="shared" si="6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70"/>
      <c r="D27" s="229"/>
      <c r="E27" s="49"/>
      <c r="F27" s="49"/>
      <c r="G27" s="200">
        <f>(D27+C27)</f>
        <v>0</v>
      </c>
      <c r="H27" s="132">
        <f>(F27+E27)</f>
        <v>0</v>
      </c>
      <c r="I27" s="59">
        <f t="shared" ref="I27:I34" si="9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70"/>
      <c r="D28" s="229"/>
      <c r="E28" s="49"/>
      <c r="F28" s="49"/>
      <c r="G28" s="200">
        <f>(D28+C28)</f>
        <v>0</v>
      </c>
      <c r="H28" s="132">
        <f>(F28+E28)</f>
        <v>0</v>
      </c>
      <c r="I28" s="59">
        <f t="shared" si="9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70"/>
      <c r="D29" s="229"/>
      <c r="E29" s="49"/>
      <c r="F29" s="49"/>
      <c r="G29" s="200">
        <f t="shared" ref="G29:G34" si="10">(D29+C29)</f>
        <v>0</v>
      </c>
      <c r="H29" s="132">
        <f t="shared" ref="H29:H34" si="11">(F29+E29)</f>
        <v>0</v>
      </c>
      <c r="I29" s="59">
        <f t="shared" si="9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70"/>
      <c r="D30" s="229"/>
      <c r="E30" s="49"/>
      <c r="F30" s="49"/>
      <c r="G30" s="200">
        <f t="shared" si="10"/>
        <v>0</v>
      </c>
      <c r="H30" s="132">
        <f t="shared" si="11"/>
        <v>0</v>
      </c>
      <c r="I30" s="59">
        <f t="shared" si="9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70"/>
      <c r="D31" s="229"/>
      <c r="E31" s="49"/>
      <c r="F31" s="49"/>
      <c r="G31" s="200">
        <f t="shared" si="10"/>
        <v>0</v>
      </c>
      <c r="H31" s="132">
        <f t="shared" si="11"/>
        <v>0</v>
      </c>
      <c r="I31" s="59">
        <f t="shared" si="9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70"/>
      <c r="D32" s="229"/>
      <c r="E32" s="49"/>
      <c r="F32" s="49"/>
      <c r="G32" s="200">
        <f t="shared" si="10"/>
        <v>0</v>
      </c>
      <c r="H32" s="132">
        <f t="shared" si="11"/>
        <v>0</v>
      </c>
      <c r="I32" s="59">
        <f t="shared" si="9"/>
        <v>0</v>
      </c>
      <c r="J32" s="142"/>
    </row>
    <row r="33" spans="1:15" ht="107.25" customHeight="1">
      <c r="A33" s="12">
        <v>30</v>
      </c>
      <c r="B33" s="78" t="s">
        <v>46</v>
      </c>
      <c r="C33" s="70"/>
      <c r="D33" s="50" t="s">
        <v>57</v>
      </c>
      <c r="E33" s="51"/>
      <c r="F33" s="51"/>
      <c r="G33" s="200" t="e">
        <f t="shared" si="10"/>
        <v>#VALUE!</v>
      </c>
      <c r="H33" s="132">
        <f t="shared" si="11"/>
        <v>0</v>
      </c>
      <c r="I33" s="59" t="e">
        <f t="shared" si="9"/>
        <v>#VALUE!</v>
      </c>
      <c r="J33" s="142"/>
      <c r="O33" s="80">
        <v>35</v>
      </c>
    </row>
    <row r="34" spans="1:15" ht="20.25">
      <c r="B34" s="61" t="s">
        <v>48</v>
      </c>
      <c r="C34" s="61"/>
      <c r="D34" s="50" t="s">
        <v>57</v>
      </c>
      <c r="E34" s="51"/>
      <c r="F34" s="51"/>
      <c r="G34" s="200" t="e">
        <f t="shared" si="10"/>
        <v>#VALUE!</v>
      </c>
      <c r="H34" s="132">
        <f t="shared" si="11"/>
        <v>0</v>
      </c>
      <c r="I34" s="59" t="e">
        <f t="shared" si="9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5" spans="1:15">
      <c r="D35" s="58" t="s">
        <v>49</v>
      </c>
      <c r="E35" s="58"/>
      <c r="F35" s="58"/>
      <c r="G35" s="58"/>
      <c r="H35" s="11"/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rightToLeft="1" topLeftCell="F1" workbookViewId="0">
      <selection activeCell="C3" sqref="C3:F32"/>
    </sheetView>
  </sheetViews>
  <sheetFormatPr defaultRowHeight="15"/>
  <cols>
    <col min="1" max="1" width="5.85546875" style="10" customWidth="1"/>
    <col min="2" max="3" width="22.42578125" style="9" customWidth="1"/>
    <col min="4" max="7" width="9" style="4"/>
    <col min="8" max="8" width="9" style="2"/>
    <col min="9" max="9" width="12.140625" style="2" customWidth="1"/>
    <col min="10" max="10" width="22.5703125" style="5" customWidth="1"/>
    <col min="11" max="11" width="22.5703125" style="211" customWidth="1"/>
    <col min="12" max="14" width="15" style="80" customWidth="1"/>
    <col min="15" max="15" width="13.42578125" style="80" customWidth="1"/>
    <col min="16" max="16" width="13.42578125" customWidth="1"/>
    <col min="17" max="17" width="10.42578125" customWidth="1"/>
    <col min="18" max="18" width="27.85546875" customWidth="1"/>
  </cols>
  <sheetData>
    <row r="1" spans="1:18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K1" s="263" t="s">
        <v>66</v>
      </c>
      <c r="L1" s="263"/>
      <c r="M1" s="263"/>
      <c r="N1" s="263"/>
      <c r="O1" s="263"/>
      <c r="P1" s="263"/>
      <c r="Q1" s="184"/>
    </row>
    <row r="2" spans="1:18" s="1" customFormat="1" ht="45.75" customHeight="1">
      <c r="A2" s="62" t="s">
        <v>0</v>
      </c>
      <c r="B2" s="13" t="s">
        <v>63</v>
      </c>
      <c r="C2" s="13" t="s">
        <v>71</v>
      </c>
      <c r="D2" s="13" t="s">
        <v>72</v>
      </c>
      <c r="E2" s="13" t="s">
        <v>73</v>
      </c>
      <c r="F2" s="13" t="s">
        <v>74</v>
      </c>
      <c r="G2" s="62" t="s">
        <v>75</v>
      </c>
      <c r="H2" s="62" t="s">
        <v>76</v>
      </c>
      <c r="I2" s="62" t="s">
        <v>77</v>
      </c>
      <c r="J2" s="62" t="s">
        <v>1</v>
      </c>
      <c r="K2" s="207" t="s">
        <v>62</v>
      </c>
      <c r="L2" s="79" t="s">
        <v>78</v>
      </c>
      <c r="M2" s="79" t="s">
        <v>79</v>
      </c>
      <c r="N2" s="62" t="s">
        <v>80</v>
      </c>
      <c r="O2" s="79"/>
      <c r="P2" s="74"/>
      <c r="Q2" s="74"/>
      <c r="R2" s="97" t="s">
        <v>59</v>
      </c>
    </row>
    <row r="3" spans="1:18" s="1" customFormat="1" ht="45.75" customHeight="1">
      <c r="A3" s="204"/>
      <c r="B3" s="64" t="s">
        <v>67</v>
      </c>
      <c r="C3" s="64"/>
      <c r="D3" s="64"/>
      <c r="E3" s="64"/>
      <c r="F3" s="64"/>
      <c r="G3" s="187">
        <f>(D3+C3)/2</f>
        <v>0</v>
      </c>
      <c r="H3" s="99">
        <v>0</v>
      </c>
      <c r="I3" s="59">
        <f>(H3+G3)/2</f>
        <v>0</v>
      </c>
      <c r="J3" s="62" t="s">
        <v>68</v>
      </c>
      <c r="K3" s="207"/>
      <c r="L3" s="79"/>
      <c r="M3" s="79"/>
      <c r="N3" s="139"/>
      <c r="O3" s="206"/>
      <c r="P3" s="74"/>
      <c r="Q3" s="74"/>
      <c r="R3" s="97"/>
    </row>
    <row r="4" spans="1:18" ht="64.5" customHeight="1">
      <c r="A4" s="63">
        <v>1</v>
      </c>
      <c r="B4" s="64" t="s">
        <v>2</v>
      </c>
      <c r="C4" s="64"/>
      <c r="D4" s="64"/>
      <c r="E4" s="64"/>
      <c r="F4" s="64"/>
      <c r="G4" s="187">
        <f>(D4+C4)/2</f>
        <v>0</v>
      </c>
      <c r="H4" s="99">
        <v>1</v>
      </c>
      <c r="I4" s="59">
        <f>(H4+G4)/2</f>
        <v>0.5</v>
      </c>
      <c r="J4" s="142" t="s">
        <v>3</v>
      </c>
      <c r="K4" s="146" t="s">
        <v>3</v>
      </c>
      <c r="L4" s="84" t="e">
        <f>G5/G4</f>
        <v>#DIV/0!</v>
      </c>
      <c r="M4" s="84">
        <f>H5/H4</f>
        <v>41</v>
      </c>
      <c r="N4" s="91">
        <f>I5/I4</f>
        <v>41</v>
      </c>
      <c r="O4" s="91"/>
      <c r="P4" s="95"/>
      <c r="Q4" s="95"/>
    </row>
    <row r="5" spans="1:18" ht="24" customHeight="1">
      <c r="A5" s="7">
        <v>2</v>
      </c>
      <c r="B5" s="77" t="s">
        <v>4</v>
      </c>
      <c r="C5" s="64"/>
      <c r="D5" s="14"/>
      <c r="E5" s="14"/>
      <c r="F5" s="14"/>
      <c r="G5" s="187">
        <f t="shared" ref="G5:G8" si="0">(D5+C5)/2</f>
        <v>0</v>
      </c>
      <c r="H5" s="100">
        <v>41</v>
      </c>
      <c r="I5" s="59">
        <f t="shared" ref="I5:I26" si="1">(H5+G5)/2</f>
        <v>20.5</v>
      </c>
      <c r="J5" s="142"/>
      <c r="K5" s="265"/>
      <c r="L5" s="168"/>
      <c r="M5" s="168"/>
      <c r="N5" s="168"/>
      <c r="O5" s="168"/>
      <c r="P5" s="95"/>
      <c r="Q5" s="95"/>
    </row>
    <row r="6" spans="1:18" ht="40.5">
      <c r="A6" s="6">
        <v>3</v>
      </c>
      <c r="B6" s="77" t="s">
        <v>52</v>
      </c>
      <c r="C6" s="64"/>
      <c r="D6" s="14"/>
      <c r="E6" s="14"/>
      <c r="F6" s="14"/>
      <c r="G6" s="187">
        <f t="shared" si="0"/>
        <v>0</v>
      </c>
      <c r="H6" s="100">
        <f>(F6+E6)/2</f>
        <v>0</v>
      </c>
      <c r="I6" s="59">
        <f t="shared" si="1"/>
        <v>0</v>
      </c>
      <c r="J6" s="142" t="s">
        <v>5</v>
      </c>
      <c r="K6" s="146"/>
      <c r="L6" s="84" t="e">
        <f>G6/$G$3*100</f>
        <v>#DIV/0!</v>
      </c>
      <c r="M6" s="84" t="e">
        <f>H6/$H$3*100</f>
        <v>#DIV/0!</v>
      </c>
      <c r="N6" s="84" t="e">
        <f>I6/$I$3*100</f>
        <v>#DIV/0!</v>
      </c>
      <c r="O6" s="91"/>
      <c r="P6" s="95"/>
      <c r="Q6" s="95"/>
    </row>
    <row r="7" spans="1:18" ht="81">
      <c r="A7" s="7">
        <v>4</v>
      </c>
      <c r="B7" s="77" t="s">
        <v>53</v>
      </c>
      <c r="C7" s="64"/>
      <c r="D7" s="14"/>
      <c r="E7" s="14"/>
      <c r="F7" s="14"/>
      <c r="G7" s="187">
        <f t="shared" si="0"/>
        <v>0</v>
      </c>
      <c r="H7" s="100">
        <v>1</v>
      </c>
      <c r="I7" s="59">
        <f t="shared" si="1"/>
        <v>0.5</v>
      </c>
      <c r="J7" s="145" t="s">
        <v>6</v>
      </c>
      <c r="K7" s="222"/>
      <c r="L7" s="84" t="e">
        <f>G7/$G$3*100</f>
        <v>#DIV/0!</v>
      </c>
      <c r="M7" s="84" t="e">
        <f>H7/$H$3*100</f>
        <v>#DIV/0!</v>
      </c>
      <c r="N7" s="84" t="e">
        <f>I7/$I$3*100</f>
        <v>#DIV/0!</v>
      </c>
      <c r="O7" s="91"/>
      <c r="P7" s="95"/>
      <c r="Q7" s="95"/>
    </row>
    <row r="8" spans="1:18" ht="101.25">
      <c r="A8" s="6">
        <v>5</v>
      </c>
      <c r="B8" s="77" t="s">
        <v>54</v>
      </c>
      <c r="C8" s="64"/>
      <c r="D8" s="14"/>
      <c r="E8" s="14"/>
      <c r="F8" s="14"/>
      <c r="G8" s="187">
        <f t="shared" si="0"/>
        <v>0</v>
      </c>
      <c r="H8" s="100">
        <v>1</v>
      </c>
      <c r="I8" s="59">
        <f t="shared" si="1"/>
        <v>0.5</v>
      </c>
      <c r="J8" s="145" t="s">
        <v>7</v>
      </c>
      <c r="K8" s="223"/>
      <c r="L8" s="84" t="e">
        <f>G8/$G$3*100</f>
        <v>#DIV/0!</v>
      </c>
      <c r="M8" s="84" t="e">
        <f>H8/$H$3*100</f>
        <v>#DIV/0!</v>
      </c>
      <c r="N8" s="84" t="e">
        <f>I8/$I$3*100</f>
        <v>#DIV/0!</v>
      </c>
      <c r="O8" s="91"/>
      <c r="P8" s="95"/>
      <c r="Q8" s="95"/>
    </row>
    <row r="9" spans="1:18" ht="81">
      <c r="A9" s="7">
        <v>6</v>
      </c>
      <c r="B9" s="77" t="s">
        <v>8</v>
      </c>
      <c r="C9" s="64"/>
      <c r="D9" s="14"/>
      <c r="E9" s="14"/>
      <c r="F9" s="14"/>
      <c r="G9" s="187">
        <f>(D9+C9)</f>
        <v>0</v>
      </c>
      <c r="H9" s="100">
        <f>(F9+E9)</f>
        <v>0</v>
      </c>
      <c r="I9" s="59">
        <f>(H9+G9)</f>
        <v>0</v>
      </c>
      <c r="J9" s="145" t="s">
        <v>9</v>
      </c>
      <c r="K9" s="223"/>
      <c r="L9" s="85" t="e">
        <f>G9/G10*100</f>
        <v>#DIV/0!</v>
      </c>
      <c r="M9" s="85" t="e">
        <f>H9/H10*100</f>
        <v>#DIV/0!</v>
      </c>
      <c r="N9" s="85" t="e">
        <f>I9/I10*100</f>
        <v>#DIV/0!</v>
      </c>
      <c r="O9" s="92"/>
      <c r="P9" s="95"/>
      <c r="Q9" s="95"/>
    </row>
    <row r="10" spans="1:18" ht="40.5">
      <c r="A10" s="6">
        <v>7</v>
      </c>
      <c r="B10" s="77" t="s">
        <v>10</v>
      </c>
      <c r="C10" s="64"/>
      <c r="D10" s="14"/>
      <c r="E10" s="14"/>
      <c r="F10" s="14"/>
      <c r="G10" s="187">
        <f>(D10+C10)</f>
        <v>0</v>
      </c>
      <c r="H10" s="100">
        <f>(F10+E10)</f>
        <v>0</v>
      </c>
      <c r="I10" s="59">
        <f>(H10+G10)</f>
        <v>0</v>
      </c>
      <c r="J10" s="142"/>
      <c r="K10" s="168"/>
      <c r="L10" s="168"/>
      <c r="M10" s="168"/>
      <c r="N10" s="168"/>
      <c r="O10" s="168"/>
      <c r="P10" s="95"/>
      <c r="Q10" s="95"/>
    </row>
    <row r="11" spans="1:18" ht="81">
      <c r="A11" s="7">
        <v>8</v>
      </c>
      <c r="B11" s="77" t="s">
        <v>11</v>
      </c>
      <c r="C11" s="64"/>
      <c r="D11" s="14"/>
      <c r="E11" s="14"/>
      <c r="F11" s="14"/>
      <c r="G11" s="187">
        <f>(D11+C11)</f>
        <v>0</v>
      </c>
      <c r="H11" s="100">
        <f>(F11+E11)</f>
        <v>0</v>
      </c>
      <c r="I11" s="59">
        <f>(H11+G11)</f>
        <v>0</v>
      </c>
      <c r="J11" s="145" t="s">
        <v>12</v>
      </c>
      <c r="K11" s="223"/>
      <c r="L11" s="85" t="e">
        <f>G11/G12*100</f>
        <v>#DIV/0!</v>
      </c>
      <c r="M11" s="85" t="e">
        <f>H11/H12*100</f>
        <v>#DIV/0!</v>
      </c>
      <c r="N11" s="85" t="e">
        <f>I11/I12*100</f>
        <v>#DIV/0!</v>
      </c>
      <c r="O11" s="92"/>
      <c r="P11" s="95"/>
      <c r="Q11" s="95"/>
    </row>
    <row r="12" spans="1:18" ht="43.5" customHeight="1">
      <c r="A12" s="6">
        <v>9</v>
      </c>
      <c r="B12" s="77" t="s">
        <v>13</v>
      </c>
      <c r="C12" s="64"/>
      <c r="D12" s="14"/>
      <c r="E12" s="14"/>
      <c r="F12" s="14"/>
      <c r="G12" s="187">
        <f>(D12+C12)/2</f>
        <v>0</v>
      </c>
      <c r="H12" s="100">
        <f>(F12+E12)/2</f>
        <v>0</v>
      </c>
      <c r="I12" s="59">
        <f t="shared" si="1"/>
        <v>0</v>
      </c>
      <c r="J12" s="142"/>
      <c r="K12" s="265"/>
      <c r="L12" s="168"/>
      <c r="M12" s="168"/>
      <c r="N12" s="168"/>
      <c r="O12" s="169"/>
      <c r="P12" s="95"/>
      <c r="Q12" s="95"/>
    </row>
    <row r="13" spans="1:18" ht="60.75">
      <c r="A13" s="7">
        <v>10</v>
      </c>
      <c r="B13" s="77" t="s">
        <v>14</v>
      </c>
      <c r="C13" s="64"/>
      <c r="D13" s="14"/>
      <c r="E13" s="14"/>
      <c r="F13" s="14"/>
      <c r="G13" s="187">
        <f t="shared" ref="G13:G16" si="2">(D13+C13)</f>
        <v>0</v>
      </c>
      <c r="H13" s="100">
        <f>(F13+E13)</f>
        <v>0</v>
      </c>
      <c r="I13" s="59">
        <f t="shared" si="1"/>
        <v>0</v>
      </c>
      <c r="J13" s="145" t="s">
        <v>15</v>
      </c>
      <c r="K13" s="223"/>
      <c r="L13" s="85" t="e">
        <f>G13/G14*100</f>
        <v>#DIV/0!</v>
      </c>
      <c r="M13" s="85" t="e">
        <f>H13/H14*100</f>
        <v>#DIV/0!</v>
      </c>
      <c r="N13" s="85" t="e">
        <f>I13/I14*100</f>
        <v>#DIV/0!</v>
      </c>
      <c r="O13" s="92"/>
      <c r="P13" s="95"/>
      <c r="Q13" s="95"/>
    </row>
    <row r="14" spans="1:18" ht="60.75">
      <c r="A14" s="6">
        <v>11</v>
      </c>
      <c r="B14" s="77" t="s">
        <v>16</v>
      </c>
      <c r="C14" s="64"/>
      <c r="D14" s="14"/>
      <c r="E14" s="14"/>
      <c r="F14" s="14"/>
      <c r="G14" s="187">
        <f t="shared" si="2"/>
        <v>0</v>
      </c>
      <c r="H14" s="100">
        <f>(F14+E14)</f>
        <v>0</v>
      </c>
      <c r="I14" s="59">
        <f>(H14+G14)</f>
        <v>0</v>
      </c>
      <c r="J14" s="142"/>
      <c r="K14" s="168"/>
      <c r="L14" s="168"/>
      <c r="M14" s="168"/>
      <c r="N14" s="168"/>
      <c r="O14" s="168"/>
      <c r="P14" s="95"/>
      <c r="Q14" s="95"/>
    </row>
    <row r="15" spans="1:18" ht="71.25" customHeight="1">
      <c r="A15" s="7">
        <v>12</v>
      </c>
      <c r="B15" s="77" t="s">
        <v>17</v>
      </c>
      <c r="C15" s="64"/>
      <c r="D15" s="14"/>
      <c r="E15" s="14"/>
      <c r="F15" s="14"/>
      <c r="G15" s="187">
        <f t="shared" si="2"/>
        <v>0</v>
      </c>
      <c r="H15" s="100">
        <f t="shared" ref="H15:H16" si="3">(F15+E15)</f>
        <v>0</v>
      </c>
      <c r="I15" s="59">
        <f>(H15+G15)</f>
        <v>0</v>
      </c>
      <c r="J15" s="145" t="s">
        <v>18</v>
      </c>
      <c r="K15" s="223"/>
      <c r="L15" s="85" t="e">
        <f>G15/G16*100</f>
        <v>#DIV/0!</v>
      </c>
      <c r="M15" s="85" t="e">
        <f>H15/H16*100</f>
        <v>#DIV/0!</v>
      </c>
      <c r="N15" s="85" t="e">
        <f>I15/I16*100</f>
        <v>#DIV/0!</v>
      </c>
      <c r="O15" s="92"/>
      <c r="P15" s="95"/>
      <c r="Q15" s="95"/>
    </row>
    <row r="16" spans="1:18" ht="40.5">
      <c r="A16" s="6">
        <v>13</v>
      </c>
      <c r="B16" s="77" t="s">
        <v>19</v>
      </c>
      <c r="C16" s="64"/>
      <c r="D16" s="14"/>
      <c r="E16" s="14"/>
      <c r="F16" s="14"/>
      <c r="G16" s="187">
        <f t="shared" si="2"/>
        <v>0</v>
      </c>
      <c r="H16" s="100">
        <f t="shared" si="3"/>
        <v>0</v>
      </c>
      <c r="I16" s="59">
        <f>(H16+G16)</f>
        <v>0</v>
      </c>
      <c r="J16" s="142"/>
      <c r="K16" s="168"/>
      <c r="L16" s="168"/>
      <c r="M16" s="168"/>
      <c r="N16" s="168"/>
      <c r="O16" s="168"/>
      <c r="P16" s="95"/>
      <c r="Q16" s="95"/>
    </row>
    <row r="17" spans="1:17" ht="101.25">
      <c r="A17" s="7">
        <v>14</v>
      </c>
      <c r="B17" s="77" t="s">
        <v>20</v>
      </c>
      <c r="C17" s="64"/>
      <c r="D17" s="14"/>
      <c r="E17" s="14"/>
      <c r="F17" s="14"/>
      <c r="G17" s="187">
        <f>(D17+C17)/2</f>
        <v>0</v>
      </c>
      <c r="H17" s="100">
        <f>(F17+E17)/2</f>
        <v>0</v>
      </c>
      <c r="I17" s="59">
        <f t="shared" si="1"/>
        <v>0</v>
      </c>
      <c r="J17" s="145" t="s">
        <v>21</v>
      </c>
      <c r="K17" s="223"/>
      <c r="L17" s="85" t="e">
        <f>G17/$G$3*100</f>
        <v>#DIV/0!</v>
      </c>
      <c r="M17" s="85" t="e">
        <f>H17/$H$3*100</f>
        <v>#DIV/0!</v>
      </c>
      <c r="N17" s="85" t="e">
        <f>I17/$I$3*100</f>
        <v>#DIV/0!</v>
      </c>
      <c r="O17" s="92"/>
      <c r="P17" s="95"/>
      <c r="Q17" s="95"/>
    </row>
    <row r="18" spans="1:17" ht="101.25">
      <c r="A18" s="6">
        <v>15</v>
      </c>
      <c r="B18" s="77" t="s">
        <v>64</v>
      </c>
      <c r="C18" s="64"/>
      <c r="D18" s="14"/>
      <c r="E18" s="14"/>
      <c r="F18" s="14"/>
      <c r="G18" s="187">
        <f t="shared" ref="G18:G26" si="4">(D18+C18)/2</f>
        <v>0</v>
      </c>
      <c r="H18" s="100">
        <f t="shared" ref="H18:H26" si="5">(F18+E18)/2</f>
        <v>0</v>
      </c>
      <c r="I18" s="59">
        <f t="shared" si="1"/>
        <v>0</v>
      </c>
      <c r="J18" s="145" t="s">
        <v>23</v>
      </c>
      <c r="K18" s="223"/>
      <c r="L18" s="85" t="e">
        <f>G18/$G$3*100</f>
        <v>#DIV/0!</v>
      </c>
      <c r="M18" s="85" t="e">
        <f>H18/$H$3*100</f>
        <v>#DIV/0!</v>
      </c>
      <c r="N18" s="85" t="e">
        <f>I18/$I$3*100</f>
        <v>#DIV/0!</v>
      </c>
      <c r="O18" s="92"/>
      <c r="P18" s="95"/>
      <c r="Q18" s="95"/>
    </row>
    <row r="19" spans="1:17" ht="81">
      <c r="A19" s="7">
        <v>16</v>
      </c>
      <c r="B19" s="77" t="s">
        <v>55</v>
      </c>
      <c r="C19" s="64"/>
      <c r="D19" s="14"/>
      <c r="E19" s="14"/>
      <c r="F19" s="14"/>
      <c r="G19" s="187">
        <f t="shared" si="4"/>
        <v>0</v>
      </c>
      <c r="H19" s="100">
        <f t="shared" si="5"/>
        <v>0</v>
      </c>
      <c r="I19" s="59">
        <f t="shared" si="1"/>
        <v>0</v>
      </c>
      <c r="J19" s="145" t="s">
        <v>24</v>
      </c>
      <c r="K19" s="223"/>
      <c r="L19" s="85" t="e">
        <f>G19/$G$3*100</f>
        <v>#DIV/0!</v>
      </c>
      <c r="M19" s="85" t="e">
        <f>H19/$H$3*100</f>
        <v>#DIV/0!</v>
      </c>
      <c r="N19" s="85" t="e">
        <f>I19/$I$3*100</f>
        <v>#DIV/0!</v>
      </c>
      <c r="O19" s="92"/>
      <c r="P19" s="95"/>
      <c r="Q19" s="95"/>
    </row>
    <row r="20" spans="1:17" ht="101.25">
      <c r="A20" s="6">
        <v>17</v>
      </c>
      <c r="B20" s="77" t="s">
        <v>56</v>
      </c>
      <c r="C20" s="64"/>
      <c r="D20" s="14"/>
      <c r="E20" s="14"/>
      <c r="F20" s="14"/>
      <c r="G20" s="187">
        <f t="shared" si="4"/>
        <v>0</v>
      </c>
      <c r="H20" s="100">
        <f t="shared" si="5"/>
        <v>0</v>
      </c>
      <c r="I20" s="59">
        <f t="shared" si="1"/>
        <v>0</v>
      </c>
      <c r="J20" s="145" t="s">
        <v>25</v>
      </c>
      <c r="K20" s="223" t="s">
        <v>25</v>
      </c>
      <c r="L20" s="85" t="e">
        <f>G20/$G$3*100</f>
        <v>#DIV/0!</v>
      </c>
      <c r="M20" s="85" t="e">
        <f>H20/$H$3*100</f>
        <v>#DIV/0!</v>
      </c>
      <c r="N20" s="85" t="e">
        <f>I20/$I$3*100</f>
        <v>#DIV/0!</v>
      </c>
      <c r="O20" s="92"/>
      <c r="P20" s="95"/>
      <c r="Q20" s="95"/>
    </row>
    <row r="21" spans="1:17" ht="81">
      <c r="A21" s="7">
        <v>18</v>
      </c>
      <c r="B21" s="77" t="s">
        <v>26</v>
      </c>
      <c r="C21" s="64"/>
      <c r="D21" s="14"/>
      <c r="E21" s="14"/>
      <c r="F21" s="14"/>
      <c r="G21" s="187">
        <f t="shared" si="4"/>
        <v>0</v>
      </c>
      <c r="H21" s="100">
        <f t="shared" si="5"/>
        <v>0</v>
      </c>
      <c r="I21" s="59">
        <f t="shared" si="1"/>
        <v>0</v>
      </c>
      <c r="J21" s="145" t="s">
        <v>27</v>
      </c>
      <c r="K21" s="223"/>
      <c r="L21" s="85" t="e">
        <f>G21/G22*100</f>
        <v>#DIV/0!</v>
      </c>
      <c r="M21" s="85" t="e">
        <f>H21/H22*100</f>
        <v>#DIV/0!</v>
      </c>
      <c r="N21" s="85" t="e">
        <f>I21/I22*100</f>
        <v>#DIV/0!</v>
      </c>
      <c r="O21" s="92"/>
      <c r="P21" s="95"/>
      <c r="Q21" s="95"/>
    </row>
    <row r="22" spans="1:17" ht="38.25" customHeight="1">
      <c r="A22" s="6">
        <v>19</v>
      </c>
      <c r="B22" s="77" t="s">
        <v>28</v>
      </c>
      <c r="C22" s="64"/>
      <c r="D22" s="14"/>
      <c r="E22" s="14"/>
      <c r="F22" s="14"/>
      <c r="G22" s="187">
        <f t="shared" si="4"/>
        <v>0</v>
      </c>
      <c r="H22" s="100">
        <f t="shared" si="5"/>
        <v>0</v>
      </c>
      <c r="I22" s="59">
        <f t="shared" si="1"/>
        <v>0</v>
      </c>
      <c r="J22" s="142"/>
      <c r="K22" s="266"/>
      <c r="L22" s="266"/>
      <c r="M22" s="266"/>
      <c r="N22" s="266"/>
      <c r="O22" s="266"/>
      <c r="P22" s="95"/>
      <c r="Q22" s="95"/>
    </row>
    <row r="23" spans="1:17" ht="81">
      <c r="A23" s="7">
        <v>20</v>
      </c>
      <c r="B23" s="77" t="s">
        <v>29</v>
      </c>
      <c r="C23" s="64"/>
      <c r="D23" s="14"/>
      <c r="E23" s="14"/>
      <c r="F23" s="14"/>
      <c r="G23" s="187">
        <f t="shared" si="4"/>
        <v>0</v>
      </c>
      <c r="H23" s="100">
        <f t="shared" si="5"/>
        <v>0</v>
      </c>
      <c r="I23" s="59">
        <f t="shared" si="1"/>
        <v>0</v>
      </c>
      <c r="J23" s="145" t="s">
        <v>30</v>
      </c>
      <c r="K23" s="223"/>
      <c r="L23" s="85" t="e">
        <f>((G23+G24+G25)/3)/$G$3</f>
        <v>#DIV/0!</v>
      </c>
      <c r="M23" s="85" t="e">
        <f>((H23+H24+H25)/3)/$H$3</f>
        <v>#DIV/0!</v>
      </c>
      <c r="N23" s="85" t="e">
        <f>((I23+I24+I25)/3)/$I$3</f>
        <v>#DIV/0!</v>
      </c>
      <c r="O23" s="91">
        <f>H23*100</f>
        <v>0</v>
      </c>
      <c r="P23" s="95"/>
      <c r="Q23" s="95"/>
    </row>
    <row r="24" spans="1:17" ht="65.25" customHeight="1">
      <c r="A24" s="6">
        <v>21</v>
      </c>
      <c r="B24" s="77" t="s">
        <v>31</v>
      </c>
      <c r="C24" s="64"/>
      <c r="D24" s="14"/>
      <c r="E24" s="14"/>
      <c r="F24" s="14"/>
      <c r="G24" s="187">
        <f t="shared" si="4"/>
        <v>0</v>
      </c>
      <c r="H24" s="100">
        <f t="shared" si="5"/>
        <v>0</v>
      </c>
      <c r="I24" s="59">
        <f t="shared" si="1"/>
        <v>0</v>
      </c>
      <c r="J24" s="145" t="s">
        <v>30</v>
      </c>
      <c r="K24" s="223"/>
      <c r="L24" s="85"/>
      <c r="M24" s="85"/>
      <c r="N24" s="92"/>
      <c r="O24" s="91">
        <f t="shared" ref="O24:O25" si="6">H24*100</f>
        <v>0</v>
      </c>
      <c r="P24" s="95"/>
      <c r="Q24" s="95"/>
    </row>
    <row r="25" spans="1:17" ht="81">
      <c r="A25" s="7">
        <v>22</v>
      </c>
      <c r="B25" s="77" t="s">
        <v>32</v>
      </c>
      <c r="C25" s="64"/>
      <c r="D25" s="14"/>
      <c r="E25" s="14"/>
      <c r="F25" s="14"/>
      <c r="G25" s="187">
        <f t="shared" si="4"/>
        <v>0</v>
      </c>
      <c r="H25" s="100">
        <f t="shared" si="5"/>
        <v>0</v>
      </c>
      <c r="I25" s="59">
        <f t="shared" si="1"/>
        <v>0</v>
      </c>
      <c r="J25" s="145" t="s">
        <v>30</v>
      </c>
      <c r="K25" s="223" t="s">
        <v>30</v>
      </c>
      <c r="L25" s="85">
        <f t="shared" ref="L25" si="7">D25*100</f>
        <v>0</v>
      </c>
      <c r="M25" s="92"/>
      <c r="N25" s="92"/>
      <c r="O25" s="91">
        <f t="shared" si="6"/>
        <v>0</v>
      </c>
      <c r="P25" s="95"/>
      <c r="Q25" s="95"/>
    </row>
    <row r="26" spans="1:17" ht="40.5">
      <c r="A26" s="6">
        <v>23</v>
      </c>
      <c r="B26" s="77" t="s">
        <v>33</v>
      </c>
      <c r="C26" s="64"/>
      <c r="D26" s="14"/>
      <c r="E26" s="14"/>
      <c r="F26" s="14"/>
      <c r="G26" s="187">
        <f t="shared" si="4"/>
        <v>0</v>
      </c>
      <c r="H26" s="100">
        <f t="shared" si="5"/>
        <v>0</v>
      </c>
      <c r="I26" s="59">
        <f t="shared" si="1"/>
        <v>0</v>
      </c>
      <c r="J26" s="145" t="s">
        <v>35</v>
      </c>
      <c r="K26" s="223" t="s">
        <v>35</v>
      </c>
      <c r="L26" s="85"/>
      <c r="M26" s="92"/>
      <c r="N26" s="92"/>
      <c r="O26" s="92">
        <f>E26</f>
        <v>0</v>
      </c>
      <c r="P26" s="95"/>
      <c r="Q26" s="95"/>
    </row>
    <row r="27" spans="1:17" ht="77.25" customHeight="1">
      <c r="A27" s="7">
        <v>24</v>
      </c>
      <c r="B27" s="77" t="s">
        <v>36</v>
      </c>
      <c r="C27" s="64"/>
      <c r="D27" s="14"/>
      <c r="E27" s="14"/>
      <c r="F27" s="14"/>
      <c r="G27" s="187">
        <f>(D27+C27)</f>
        <v>0</v>
      </c>
      <c r="H27" s="100">
        <f>(F27+E27)</f>
        <v>0</v>
      </c>
      <c r="I27" s="59">
        <f t="shared" ref="I27:I34" si="8">(H27+G27)</f>
        <v>0</v>
      </c>
      <c r="J27" s="145" t="s">
        <v>37</v>
      </c>
      <c r="K27" s="224"/>
      <c r="L27" s="86" t="e">
        <f>G27/G28*100</f>
        <v>#DIV/0!</v>
      </c>
      <c r="M27" s="86" t="e">
        <f>H27/H28*100</f>
        <v>#DIV/0!</v>
      </c>
      <c r="N27" s="86" t="e">
        <f>I27/I28*100</f>
        <v>#DIV/0!</v>
      </c>
      <c r="O27" s="93"/>
      <c r="P27" s="95"/>
      <c r="Q27" s="95"/>
    </row>
    <row r="28" spans="1:17" ht="49.5" customHeight="1">
      <c r="A28" s="6">
        <v>25</v>
      </c>
      <c r="B28" s="77" t="s">
        <v>38</v>
      </c>
      <c r="C28" s="64"/>
      <c r="D28" s="14"/>
      <c r="E28" s="14"/>
      <c r="F28" s="14"/>
      <c r="G28" s="187">
        <f>(D28+C28)</f>
        <v>0</v>
      </c>
      <c r="H28" s="100">
        <f>(F28+E28)</f>
        <v>0</v>
      </c>
      <c r="I28" s="59">
        <f t="shared" si="8"/>
        <v>0</v>
      </c>
      <c r="J28" s="142"/>
      <c r="K28" s="267"/>
      <c r="L28" s="267"/>
      <c r="M28" s="265"/>
      <c r="N28" s="265"/>
      <c r="O28" s="265"/>
      <c r="P28" s="95"/>
      <c r="Q28" s="95"/>
    </row>
    <row r="29" spans="1:17" ht="101.25">
      <c r="A29" s="7">
        <v>26</v>
      </c>
      <c r="B29" s="77" t="s">
        <v>39</v>
      </c>
      <c r="C29" s="64"/>
      <c r="D29" s="14"/>
      <c r="E29" s="14"/>
      <c r="F29" s="14"/>
      <c r="G29" s="187">
        <f t="shared" ref="G29:G34" si="9">(D29+C29)</f>
        <v>0</v>
      </c>
      <c r="H29" s="100">
        <f t="shared" ref="H29:H34" si="10">(F29+E29)</f>
        <v>0</v>
      </c>
      <c r="I29" s="59">
        <f t="shared" si="8"/>
        <v>0</v>
      </c>
      <c r="J29" s="142" t="s">
        <v>41</v>
      </c>
      <c r="K29" s="146"/>
      <c r="L29" s="84" t="e">
        <f>G29/G30*100</f>
        <v>#DIV/0!</v>
      </c>
      <c r="M29" s="84" t="e">
        <f>H29/H30*100</f>
        <v>#DIV/0!</v>
      </c>
      <c r="N29" s="84" t="e">
        <f>I29/I30*100</f>
        <v>#DIV/0!</v>
      </c>
      <c r="O29" s="91"/>
      <c r="P29" s="95"/>
      <c r="Q29" s="95"/>
    </row>
    <row r="30" spans="1:17" ht="106.5" customHeight="1">
      <c r="A30" s="6">
        <v>27</v>
      </c>
      <c r="B30" s="77" t="s">
        <v>42</v>
      </c>
      <c r="C30" s="64"/>
      <c r="D30" s="14"/>
      <c r="E30" s="14"/>
      <c r="F30" s="14"/>
      <c r="G30" s="187">
        <f t="shared" si="9"/>
        <v>0</v>
      </c>
      <c r="H30" s="100">
        <f t="shared" si="10"/>
        <v>0</v>
      </c>
      <c r="I30" s="59">
        <f t="shared" si="8"/>
        <v>0</v>
      </c>
      <c r="J30" s="142"/>
      <c r="K30" s="265"/>
      <c r="L30" s="168"/>
      <c r="M30" s="168"/>
      <c r="N30" s="168"/>
      <c r="O30" s="168"/>
      <c r="P30" s="95"/>
      <c r="Q30" s="95"/>
    </row>
    <row r="31" spans="1:17" ht="110.25" customHeight="1">
      <c r="A31" s="7">
        <v>28</v>
      </c>
      <c r="B31" s="77" t="s">
        <v>43</v>
      </c>
      <c r="C31" s="64"/>
      <c r="D31" s="14"/>
      <c r="E31" s="14"/>
      <c r="F31" s="14"/>
      <c r="G31" s="187">
        <f t="shared" si="9"/>
        <v>0</v>
      </c>
      <c r="H31" s="100">
        <f t="shared" si="10"/>
        <v>0</v>
      </c>
      <c r="I31" s="59">
        <f t="shared" si="8"/>
        <v>0</v>
      </c>
      <c r="J31" s="142" t="s">
        <v>44</v>
      </c>
      <c r="K31" s="146"/>
      <c r="L31" s="84" t="e">
        <f>G31/G32*100</f>
        <v>#DIV/0!</v>
      </c>
      <c r="M31" s="84" t="e">
        <f>H31/H32*100</f>
        <v>#DIV/0!</v>
      </c>
      <c r="N31" s="84" t="e">
        <f>I31/I32*100</f>
        <v>#DIV/0!</v>
      </c>
      <c r="O31" s="91"/>
      <c r="P31" s="95"/>
      <c r="Q31" s="95"/>
    </row>
    <row r="32" spans="1:17" ht="131.25" customHeight="1">
      <c r="A32" s="6">
        <v>29</v>
      </c>
      <c r="B32" s="77" t="s">
        <v>45</v>
      </c>
      <c r="C32" s="64"/>
      <c r="D32" s="14"/>
      <c r="E32" s="14"/>
      <c r="F32" s="14"/>
      <c r="G32" s="187">
        <f t="shared" si="9"/>
        <v>0</v>
      </c>
      <c r="H32" s="100">
        <f t="shared" si="10"/>
        <v>0</v>
      </c>
      <c r="I32" s="59">
        <f t="shared" si="8"/>
        <v>0</v>
      </c>
      <c r="J32" s="142"/>
    </row>
    <row r="33" spans="1:15" ht="107.25" customHeight="1">
      <c r="A33" s="12">
        <v>30</v>
      </c>
      <c r="B33" s="78" t="s">
        <v>46</v>
      </c>
      <c r="C33" s="64"/>
      <c r="D33" s="22" t="s">
        <v>57</v>
      </c>
      <c r="E33" s="23"/>
      <c r="F33" s="23"/>
      <c r="G33" s="187" t="e">
        <f t="shared" si="9"/>
        <v>#VALUE!</v>
      </c>
      <c r="H33" s="100">
        <f t="shared" si="10"/>
        <v>0</v>
      </c>
      <c r="I33" s="59" t="e">
        <f t="shared" si="8"/>
        <v>#VALUE!</v>
      </c>
      <c r="J33" s="142"/>
      <c r="O33" s="80">
        <v>35</v>
      </c>
    </row>
    <row r="34" spans="1:15" ht="20.25">
      <c r="B34" s="61" t="s">
        <v>48</v>
      </c>
      <c r="C34" s="61"/>
      <c r="D34" s="22" t="s">
        <v>57</v>
      </c>
      <c r="E34" s="23"/>
      <c r="F34" s="23"/>
      <c r="G34" s="187" t="e">
        <f t="shared" si="9"/>
        <v>#VALUE!</v>
      </c>
      <c r="H34" s="100">
        <f t="shared" si="10"/>
        <v>0</v>
      </c>
      <c r="I34" s="59" t="e">
        <f t="shared" si="8"/>
        <v>#VALUE!</v>
      </c>
      <c r="J34" s="144" t="s">
        <v>48</v>
      </c>
      <c r="L34" s="81"/>
      <c r="M34" s="81"/>
      <c r="N34" s="81"/>
      <c r="O34" s="80">
        <f>6/54*100</f>
        <v>11.111111111111111</v>
      </c>
    </row>
    <row r="37" spans="1:15" ht="71.25" customHeight="1">
      <c r="B37" s="321" t="s">
        <v>58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57" customHeight="1">
      <c r="B38" s="322" t="s">
        <v>60</v>
      </c>
      <c r="C38" s="322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ht="85.5" customHeight="1">
      <c r="B39" s="320" t="s">
        <v>61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</row>
    <row r="46" spans="1:15" ht="36" customHeight="1"/>
    <row r="48" spans="1:15" s="1" customFormat="1" ht="15.75" customHeight="1">
      <c r="A48" s="10"/>
      <c r="B48" s="9"/>
      <c r="C48" s="9"/>
      <c r="D48" s="4"/>
      <c r="E48" s="4"/>
      <c r="F48" s="4"/>
      <c r="G48" s="4"/>
      <c r="H48" s="2"/>
      <c r="I48" s="2"/>
      <c r="J48" s="5"/>
      <c r="K48" s="211"/>
      <c r="L48" s="80"/>
      <c r="M48" s="80"/>
      <c r="N48" s="80"/>
      <c r="O48" s="80"/>
    </row>
    <row r="49" ht="21.75" customHeight="1"/>
    <row r="50" ht="16.5" customHeight="1"/>
    <row r="57" ht="16.5" customHeight="1"/>
    <row r="73" ht="16.5" customHeight="1"/>
    <row r="75" ht="24" customHeight="1"/>
    <row r="76" ht="21.75" customHeight="1"/>
    <row r="77" ht="21.75" customHeight="1"/>
    <row r="78" ht="16.5" customHeight="1"/>
    <row r="86" spans="1:15" ht="36" customHeight="1"/>
    <row r="88" spans="1:15" s="1" customFormat="1" ht="15.75" customHeight="1">
      <c r="A88" s="10"/>
      <c r="B88" s="9"/>
      <c r="C88" s="9"/>
      <c r="D88" s="4"/>
      <c r="E88" s="4"/>
      <c r="F88" s="4"/>
      <c r="G88" s="4"/>
      <c r="H88" s="2"/>
      <c r="I88" s="2"/>
      <c r="J88" s="5"/>
      <c r="K88" s="211"/>
      <c r="L88" s="80"/>
      <c r="M88" s="80"/>
      <c r="N88" s="80"/>
      <c r="O88" s="80"/>
    </row>
    <row r="89" spans="1:15" ht="21.75" customHeight="1"/>
    <row r="90" spans="1:15" ht="16.5" customHeight="1"/>
    <row r="95" spans="1:15" ht="28.5" customHeight="1"/>
    <row r="102" ht="54.75" customHeight="1"/>
    <row r="103" ht="33.75" customHeight="1"/>
    <row r="107" ht="24" customHeight="1"/>
    <row r="108" ht="21.75" customHeight="1"/>
    <row r="109" ht="21.75" customHeight="1"/>
    <row r="110" ht="16.5" customHeight="1"/>
    <row r="125" spans="1:15" ht="36" customHeight="1"/>
    <row r="127" spans="1:15" s="1" customFormat="1" ht="34.5" customHeight="1">
      <c r="A127" s="10"/>
      <c r="B127" s="9"/>
      <c r="C127" s="9"/>
      <c r="D127" s="4"/>
      <c r="E127" s="4"/>
      <c r="F127" s="4"/>
      <c r="G127" s="4"/>
      <c r="H127" s="2"/>
      <c r="I127" s="2"/>
      <c r="J127" s="5"/>
      <c r="K127" s="211"/>
      <c r="L127" s="80"/>
      <c r="M127" s="80"/>
      <c r="N127" s="80"/>
      <c r="O127" s="80"/>
    </row>
    <row r="128" spans="1:1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</sheetData>
  <mergeCells count="4">
    <mergeCell ref="A1:I1"/>
    <mergeCell ref="B39:O39"/>
    <mergeCell ref="B37:O37"/>
    <mergeCell ref="B38:O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عیسی بن مریم</vt:lpstr>
      <vt:lpstr>امید</vt:lpstr>
      <vt:lpstr>الزهرا</vt:lpstr>
      <vt:lpstr>امام موسی کاظم</vt:lpstr>
      <vt:lpstr>نور و علی اصغر</vt:lpstr>
      <vt:lpstr>فارابی</vt:lpstr>
      <vt:lpstr>امین </vt:lpstr>
      <vt:lpstr>امام حسین(ع)</vt:lpstr>
      <vt:lpstr>زهرای زینبیه</vt:lpstr>
      <vt:lpstr>چمران</vt:lpstr>
      <vt:lpstr>آیت الله کاشانی</vt:lpstr>
      <vt:lpstr>فیض</vt:lpstr>
      <vt:lpstr>شهید بهشتی اصفهان</vt:lpstr>
      <vt:lpstr>صاحب الزمان شهرضا</vt:lpstr>
      <vt:lpstr>امیرالمومنین شهرضا</vt:lpstr>
      <vt:lpstr>حشمتیه نائین</vt:lpstr>
      <vt:lpstr>بیمارستان شهید بهشتی اردستان</vt:lpstr>
      <vt:lpstr>امام خمینی فلاورجان</vt:lpstr>
      <vt:lpstr>شهدای لنجان </vt:lpstr>
      <vt:lpstr>تیران و کرون </vt:lpstr>
      <vt:lpstr>مبارکه</vt:lpstr>
      <vt:lpstr>خاتم الانبیا نطنز</vt:lpstr>
      <vt:lpstr>امام حسین (ع) گلپایگان </vt:lpstr>
      <vt:lpstr>اشرفی خمینی شهر</vt:lpstr>
      <vt:lpstr>9دی منظریه</vt:lpstr>
      <vt:lpstr>دهاقان</vt:lpstr>
      <vt:lpstr>سیدالشهداسمیرم</vt:lpstr>
      <vt:lpstr>فاطمیه خوانسار</vt:lpstr>
      <vt:lpstr>حضرت رسول اکرم(ص) فریدونشهر</vt:lpstr>
      <vt:lpstr>منتظری نجف آباد</vt:lpstr>
      <vt:lpstr>میمه </vt:lpstr>
      <vt:lpstr>مدرس نجف آباد</vt:lpstr>
      <vt:lpstr>شهیدرجایی فریدن</vt:lpstr>
      <vt:lpstr>فاطمیه بادرود</vt:lpstr>
      <vt:lpstr>شفای کلیشاد</vt:lpstr>
      <vt:lpstr>گلديس شاهین شهر</vt:lpstr>
      <vt:lpstr>جمع بیمارستانهای دانشگاه علوم پ</vt:lpstr>
      <vt:lpstr>شریعتی</vt:lpstr>
      <vt:lpstr>دکترغرضی</vt:lpstr>
      <vt:lpstr>فاطمه زهرای نجف آباد</vt:lpstr>
      <vt:lpstr>جمع بیمارستانهای تامین اجتماعی</vt:lpstr>
      <vt:lpstr>شهید رجایی نجف آباد</vt:lpstr>
      <vt:lpstr>شهید مطهری ذوب آهن فولاد شهر</vt:lpstr>
      <vt:lpstr>کلینیک اصفهان</vt:lpstr>
      <vt:lpstr>شهید صدوقی</vt:lpstr>
      <vt:lpstr>امیرالمومنین(ع) اصفهان</vt:lpstr>
      <vt:lpstr>577</vt:lpstr>
      <vt:lpstr>جمع بیمارستانهای سایر ارگانها</vt:lpstr>
      <vt:lpstr>سعدی</vt:lpstr>
      <vt:lpstr>خانواده</vt:lpstr>
      <vt:lpstr>مهرگان</vt:lpstr>
      <vt:lpstr>میلاد</vt:lpstr>
      <vt:lpstr>سپاهان</vt:lpstr>
      <vt:lpstr>سینا</vt:lpstr>
      <vt:lpstr>جمع بیمارستانهای خصوصی</vt:lpstr>
      <vt:lpstr>زهرای مرضیه</vt:lpstr>
      <vt:lpstr>عسگریه</vt:lpstr>
      <vt:lpstr>حجتیه</vt:lpstr>
      <vt:lpstr>جمع بیمارستانهای خیریه</vt:lpstr>
      <vt:lpstr>جمع استان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2018-09-09T13:39:08Z</dcterms:modified>
</cp:coreProperties>
</file>