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5600" windowHeight="11760"/>
  </bookViews>
  <sheets>
    <sheet name="مامایی" sheetId="1" r:id="rId1"/>
    <sheet name="نظارت بستری" sheetId="2" r:id="rId2"/>
    <sheet name="247" sheetId="4" r:id="rId3"/>
    <sheet name="724" sheetId="5" r:id="rId4"/>
    <sheet name="پرستاری" sheetId="9" r:id="rId5"/>
    <sheet name="تغذیه" sheetId="10" r:id="rId6"/>
    <sheet name="دیابت" sheetId="11" r:id="rId7"/>
    <sheet name="ایمنی" sheetId="12" r:id="rId8"/>
    <sheet name="فناوری اطلاعات سلامت" sheetId="13" r:id="rId9"/>
    <sheet name="مددکاری" sheetId="14" r:id="rId10"/>
    <sheet name="اورژانس" sheetId="15" r:id="rId11"/>
    <sheet name="Sheet3" sheetId="16" r:id="rId12"/>
  </sheets>
  <externalReferences>
    <externalReference r:id="rId1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0" l="1"/>
  <c r="F58" i="10" s="1"/>
  <c r="D58" i="10"/>
  <c r="E57" i="10"/>
  <c r="F57" i="10" s="1"/>
  <c r="D57" i="10"/>
  <c r="F56" i="10"/>
  <c r="E56" i="10"/>
  <c r="D56" i="10"/>
  <c r="E55" i="10"/>
  <c r="F55" i="10" s="1"/>
  <c r="D55" i="10"/>
  <c r="E54" i="10"/>
  <c r="F54" i="10" s="1"/>
  <c r="D54" i="10"/>
  <c r="E53" i="10"/>
  <c r="F53" i="10" s="1"/>
  <c r="D53" i="10"/>
  <c r="E52" i="10"/>
  <c r="D52" i="10"/>
  <c r="F52" i="10" s="1"/>
  <c r="E51" i="10"/>
  <c r="F51" i="10" s="1"/>
  <c r="D51" i="10"/>
  <c r="E50" i="10"/>
  <c r="F50" i="10" s="1"/>
  <c r="D50" i="10"/>
  <c r="E49" i="10"/>
  <c r="F49" i="10" s="1"/>
  <c r="D49" i="10"/>
  <c r="E48" i="10"/>
  <c r="D48" i="10"/>
  <c r="F48" i="10" s="1"/>
  <c r="E47" i="10"/>
  <c r="F47" i="10" s="1"/>
  <c r="D47" i="10"/>
  <c r="E46" i="10"/>
  <c r="F46" i="10" s="1"/>
  <c r="D46" i="10"/>
  <c r="E45" i="10"/>
  <c r="F45" i="10" s="1"/>
  <c r="D45" i="10"/>
  <c r="E44" i="10"/>
  <c r="D44" i="10"/>
  <c r="F44" i="10" s="1"/>
  <c r="E43" i="10"/>
  <c r="F43" i="10" s="1"/>
  <c r="D43" i="10"/>
  <c r="E42" i="10"/>
  <c r="F42" i="10" s="1"/>
  <c r="D42" i="10"/>
  <c r="E41" i="10"/>
  <c r="F41" i="10" s="1"/>
  <c r="D41" i="10"/>
  <c r="E40" i="10"/>
  <c r="D40" i="10"/>
  <c r="F40" i="10" s="1"/>
  <c r="E39" i="10"/>
  <c r="F39" i="10" s="1"/>
  <c r="D39" i="10"/>
  <c r="E38" i="10"/>
  <c r="F38" i="10" s="1"/>
  <c r="D38" i="10"/>
  <c r="E37" i="10"/>
  <c r="F37" i="10" s="1"/>
  <c r="D37" i="10"/>
  <c r="E36" i="10"/>
  <c r="D36" i="10"/>
  <c r="F36" i="10" s="1"/>
  <c r="E35" i="10"/>
  <c r="F35" i="10" s="1"/>
  <c r="D35" i="10"/>
  <c r="E34" i="10"/>
  <c r="F34" i="10" s="1"/>
  <c r="D34" i="10"/>
  <c r="E33" i="10"/>
  <c r="D33" i="10"/>
  <c r="F33" i="10" s="1"/>
  <c r="E32" i="10"/>
  <c r="D32" i="10"/>
  <c r="E31" i="10"/>
  <c r="D31" i="10"/>
  <c r="F31" i="10" s="1"/>
  <c r="E30" i="10"/>
  <c r="D30" i="10"/>
  <c r="E29" i="10"/>
  <c r="F29" i="10" s="1"/>
  <c r="D29" i="10"/>
  <c r="E28" i="10"/>
  <c r="D28" i="10"/>
  <c r="F28" i="10" s="1"/>
  <c r="E27" i="10"/>
  <c r="D27" i="10"/>
  <c r="E26" i="10"/>
  <c r="D26" i="10"/>
  <c r="N25" i="10"/>
  <c r="K25" i="10"/>
  <c r="E25" i="10"/>
  <c r="D25" i="10"/>
  <c r="N24" i="10"/>
  <c r="K24" i="10"/>
  <c r="E24" i="10"/>
  <c r="F24" i="10" s="1"/>
  <c r="D24" i="10"/>
  <c r="N23" i="10"/>
  <c r="K23" i="10"/>
  <c r="E23" i="10"/>
  <c r="D23" i="10"/>
  <c r="F23" i="10" s="1"/>
  <c r="N22" i="10"/>
  <c r="K22" i="10"/>
  <c r="E22" i="10"/>
  <c r="D22" i="10"/>
  <c r="N21" i="10"/>
  <c r="K21" i="10"/>
  <c r="E21" i="10"/>
  <c r="L31" i="10" s="1"/>
  <c r="D21" i="10"/>
  <c r="K31" i="10" s="1"/>
  <c r="N20" i="10"/>
  <c r="K20" i="10"/>
  <c r="E20" i="10"/>
  <c r="F20" i="10" s="1"/>
  <c r="D20" i="10"/>
  <c r="N19" i="10"/>
  <c r="K19" i="10"/>
  <c r="E19" i="10"/>
  <c r="F19" i="10" s="1"/>
  <c r="D19" i="10"/>
  <c r="N18" i="10"/>
  <c r="K18" i="10"/>
  <c r="E18" i="10"/>
  <c r="F18" i="10" s="1"/>
  <c r="D18" i="10"/>
  <c r="E17" i="10"/>
  <c r="D17" i="10"/>
  <c r="F17" i="10" s="1"/>
  <c r="E16" i="10"/>
  <c r="F16" i="10" s="1"/>
  <c r="D16" i="10"/>
  <c r="N15" i="10"/>
  <c r="K15" i="10"/>
  <c r="E15" i="10"/>
  <c r="F15" i="10" s="1"/>
  <c r="D15" i="10"/>
  <c r="N14" i="10"/>
  <c r="K14" i="10"/>
  <c r="E14" i="10"/>
  <c r="F14" i="10" s="1"/>
  <c r="D14" i="10"/>
  <c r="N13" i="10"/>
  <c r="K13" i="10"/>
  <c r="E13" i="10"/>
  <c r="F13" i="10" s="1"/>
  <c r="D13" i="10"/>
  <c r="N12" i="10"/>
  <c r="K12" i="10"/>
  <c r="E12" i="10"/>
  <c r="F12" i="10" s="1"/>
  <c r="D12" i="10"/>
  <c r="N11" i="10"/>
  <c r="K11" i="10"/>
  <c r="E11" i="10"/>
  <c r="F11" i="10" s="1"/>
  <c r="D11" i="10"/>
  <c r="N10" i="10"/>
  <c r="K10" i="10"/>
  <c r="E10" i="10"/>
  <c r="F10" i="10" s="1"/>
  <c r="D10" i="10"/>
  <c r="N9" i="10"/>
  <c r="K9" i="10"/>
  <c r="E9" i="10"/>
  <c r="F9" i="10" s="1"/>
  <c r="D9" i="10"/>
  <c r="N8" i="10"/>
  <c r="K8" i="10"/>
  <c r="E8" i="10"/>
  <c r="F8" i="10" s="1"/>
  <c r="D8" i="10"/>
  <c r="N7" i="10"/>
  <c r="K7" i="10"/>
  <c r="E7" i="10"/>
  <c r="L30" i="10" s="1"/>
  <c r="D7" i="10"/>
  <c r="K30" i="10" s="1"/>
  <c r="N6" i="10"/>
  <c r="K6" i="10"/>
  <c r="E6" i="10"/>
  <c r="D6" i="10"/>
  <c r="F6" i="10" s="1"/>
  <c r="N5" i="10"/>
  <c r="K5" i="10"/>
  <c r="E5" i="10"/>
  <c r="L29" i="10" s="1"/>
  <c r="D5" i="10"/>
  <c r="K29" i="10" s="1"/>
  <c r="N4" i="10"/>
  <c r="K4" i="10"/>
  <c r="M30" i="10" l="1"/>
  <c r="F25" i="10"/>
  <c r="F26" i="10"/>
  <c r="K32" i="10"/>
  <c r="K33" i="10" s="1"/>
  <c r="F7" i="10"/>
  <c r="M31" i="10"/>
  <c r="F22" i="10"/>
  <c r="F27" i="10"/>
  <c r="F30" i="10"/>
  <c r="F32" i="10"/>
  <c r="M29" i="10"/>
  <c r="F5" i="10"/>
  <c r="L32" i="10"/>
  <c r="M32" i="10" s="1"/>
  <c r="F21" i="10"/>
  <c r="L33" i="10" l="1"/>
  <c r="M33" i="10" s="1"/>
  <c r="B220" i="2"/>
  <c r="E220" i="2" s="1"/>
  <c r="B219" i="2"/>
  <c r="E219" i="2" s="1"/>
  <c r="B218" i="2"/>
  <c r="E218" i="2" s="1"/>
  <c r="B217" i="2"/>
  <c r="E217" i="2" s="1"/>
  <c r="B216" i="2"/>
  <c r="E216" i="2" s="1"/>
  <c r="B215" i="2"/>
  <c r="E215" i="2" s="1"/>
  <c r="B214" i="2"/>
  <c r="E214" i="2" s="1"/>
  <c r="B213" i="2"/>
  <c r="E213" i="2" s="1"/>
  <c r="B212" i="2"/>
  <c r="E212" i="2" s="1"/>
  <c r="B211" i="2"/>
  <c r="E211" i="2" s="1"/>
  <c r="B210" i="2"/>
  <c r="E210" i="2" s="1"/>
  <c r="B209" i="2"/>
  <c r="E209" i="2" s="1"/>
  <c r="B208" i="2"/>
  <c r="E208" i="2" s="1"/>
  <c r="E207" i="2"/>
  <c r="B207" i="2"/>
  <c r="B206" i="2"/>
  <c r="E206" i="2" s="1"/>
</calcChain>
</file>

<file path=xl/sharedStrings.xml><?xml version="1.0" encoding="utf-8"?>
<sst xmlns="http://schemas.openxmlformats.org/spreadsheetml/2006/main" count="1497" uniqueCount="1269">
  <si>
    <t>ردیف</t>
  </si>
  <si>
    <t>سوال</t>
  </si>
  <si>
    <t>وزن</t>
  </si>
  <si>
    <t xml:space="preserve">نمره </t>
  </si>
  <si>
    <t>معاونت درمان دانشگاه علوم پزشکی اصفهان</t>
  </si>
  <si>
    <t>نام مرکز</t>
  </si>
  <si>
    <t>نام کارشناس</t>
  </si>
  <si>
    <t>امتیاز(5-0)</t>
  </si>
  <si>
    <t xml:space="preserve">چک لیست نظارت از مراکز درمانی </t>
  </si>
  <si>
    <t>به ازاي هر 3000 زايمان ساليانه يك تخت معاينه وجود دارد. درموارد زايمان 1500 تا 3000 ساليانه يك تخت تحت نظر مامايي در اتاق معاينه وجود دارد.</t>
  </si>
  <si>
    <t>بخش بارداری پرخطر در بیمارستان سطح 3 وجود دارد.</t>
  </si>
  <si>
    <t>محل نگهداری و ذخیره لنژ تمیز و کثیف تداخل نداشته و دارای شرایط بهداشتی است.</t>
  </si>
  <si>
    <t>فضای مجزا برای تی شویی در نظر گرفته شده است.</t>
  </si>
  <si>
    <t>منشور حقوق بیمار در بیمارستان در ورودی بخش بلوک زایمان و زنان و مامایی در مکان هايی که در معرض ديد مراجعه کنندگان و گیرندگان خدمت</t>
  </si>
  <si>
    <t>مادران از بخش اورژانس جنرال بیمارستان برای معاینه به زایشگاه ارجاع می شوند.</t>
  </si>
  <si>
    <t>تیم فوریت مامایی تشکیل شده است. (نوشتن پروتکل خونریزی، تعیین کد خونریزی و تعیین پرسنل و پزشکان و ...)</t>
  </si>
  <si>
    <t>برای کلیه مراجعین به بلوک زایمان تریاژ انجام و فرم مربوطه تکمیل می گردد.</t>
  </si>
  <si>
    <t>بر اساس سطح بندي ترياژ، مادر در زمان مناسب توسط پزشك زنان ويزيت مي شود.(سطح 1: 1 تا 3دقيقه، سطح 2:  15 تا 30 دقيقه، سطح 3: 30 تا 60 دقيقه، سطح 4و 5: درخواست تسهيلات اورژانس)</t>
  </si>
  <si>
    <t>خدمات پاراکلینیک اورژانس دربخشهای بلوک زایمان و زنان و مامایی بیمارستان تعریف شده و براساس آن خدمات آزمایشگاه، تصویر برداری و سایر خدمات تشخیصی به صورت شبانه روزی ارائه می گردد.</t>
  </si>
  <si>
    <t>امکان انجام آزمایشات مورد نیاز بخش بلوک زایمان در تمام شیفت ها وجود دارد و نتایج آزمایشات نزدیک به زمان پیشنهادی وزارت متبوع آماده می شود.</t>
  </si>
  <si>
    <t xml:space="preserve">قبل از انجام هرگونه اقدام تشخیصی و درمانی شناسایی بیماران (مادران و نوزادان) حداقل با دو شناسه مطابق بخشنامه ابلاغی وزارت بهداشت صورت می پذیرد.   </t>
  </si>
  <si>
    <t>تحویل و تحول بیماران در زمان تعویض شیفت توسط پزشکان و پرسنل به هم رتبه خود به درستی (تحویل حضوری با امضای پرسنل شیفت قبل و بعد) انجام</t>
  </si>
  <si>
    <t xml:space="preserve"> می شود.</t>
  </si>
  <si>
    <t>نقل و انتقال بین بخشی به درستی انجام می شود. (نقل و انتقال مادر و نوزاد بین بخش ها توسط پرسنل مامایی یا پرستاری و با وسیله مناسب و همچنین نقل و انتقال نمونه های آزمایشگاهی توسط پرسنل خدمات و با وسیله مناسب انجام می گردد.)</t>
  </si>
  <si>
    <t>تعیین هویت مادران باردار بستری انجام می شود.</t>
  </si>
  <si>
    <t>صدور گواهی ولادت نوزاد توسط عامل زایمان انجام</t>
  </si>
  <si>
    <t>می شود.</t>
  </si>
  <si>
    <t>آزمایشات روتین در بدو ورود برای تمامی مادران ارسال می گردد.</t>
  </si>
  <si>
    <t>زایمان به صورت فیزیولوژیک و بدون مداخله انجام</t>
  </si>
  <si>
    <t xml:space="preserve">می شود. </t>
  </si>
  <si>
    <t>مادر به طور روتين استيموله نمي شود.</t>
  </si>
  <si>
    <t>مادر در حين ليبر در راه رفتن و انتخاب وضعيت مطلوب خود مختاراست.</t>
  </si>
  <si>
    <t>مادر به نوشيدن مايعات تشويق مي شود.</t>
  </si>
  <si>
    <t>از داروهايي كه شواهد علمي فوايد استفاده از آنها را اثبات نشده مانند آتروپين، هيوسين و پرومتازين به طور روتين استفاده نمي شود.</t>
  </si>
  <si>
    <t>خوشایند سازی زایمان انجام می شود.</t>
  </si>
  <si>
    <t xml:space="preserve"> (اطلاع بیمار از روند زایمان، رعایت حریم خصوصی حین زایمان، رضایت از پرسنل، امکان حضور همراه یا مامای دولا)</t>
  </si>
  <si>
    <t>از روش هاي كاهش درد دارویی و غیر دارویی در صورت تمايل مادر، استفاده مي شود و فرم رضایت تکمیل شده است.</t>
  </si>
  <si>
    <t>کنترل علائم حیاتی مادر، صدای قلب جنین، انقباضات رحمی مطابق با راهنمای کشوری خدمات مامایی و زایمان انجام می گیرد.</t>
  </si>
  <si>
    <t>در صورت نبود امكان مانيتور دائم در بارداري پر خطر، در فاز فعال هر دو ساعت يك بار تراسه بيست دقيقه اي گرفته مي شود.</t>
  </si>
  <si>
    <t>ثبت تفسير نتايج مانيتورينگ مداوم به طور كامل انجام مي گردد. (به تمام اجزا و الگوهاي آن اشاره مي شود)</t>
  </si>
  <si>
    <t>روي برگه مانيتور مشخصات مادر ثبت مي گردد.</t>
  </si>
  <si>
    <t>روي برگه مانيتور مشخصات تفسير كننده نتايج مانيتور ثبت مي گردد.</t>
  </si>
  <si>
    <t>تنظيمات روز و ساعت روي دستگاه صحيح است.</t>
  </si>
  <si>
    <t>مادران درحين انجام مانيتورينگ در وضعيت خوابيده به پشت قرار نمي گيرند.</t>
  </si>
  <si>
    <t>ثبت در پارتوگراف همزمان با سیر لیبر و به طور کامل تکمیل می گردد.</t>
  </si>
  <si>
    <t xml:space="preserve"> فرم های پرونده (شرح حال، ترومبو آمبولی، پارتوگراف و تریاژ ...) به صورت کامل و دقیق تکمیل می گردد.</t>
  </si>
  <si>
    <t>کنترل مراقبت های پس از زایمان و سزارین تا ترخیص مطابق با راهنمای کشوری خدمات مامایی و زایمان انجام می گیرد.</t>
  </si>
  <si>
    <t xml:space="preserve">متوسط زمان بستري براي زايمان طبيعي و سزارین مطابق با استاندارد می باشد. </t>
  </si>
  <si>
    <t>در زمان ترخیص پزشک معالج بیمار را ویزیت می کند.</t>
  </si>
  <si>
    <t>در صورت ترخیص مادر و نوزاد با میل شخصی، صورتجلسه تنظیم می شود.</t>
  </si>
  <si>
    <t>شناسایی صحیح نوزاد در هنگام تولد، براساس الزامات ابلاغی وزارت بهداشت، انجام می شود.</t>
  </si>
  <si>
    <t xml:space="preserve">دمای اتاق زایمان مناسب می باشد. </t>
  </si>
  <si>
    <t>بسته خدمتی نوزاد سالم انجام می شود.</t>
  </si>
  <si>
    <t>اندازه گیری قد و وزن در زایشگاه</t>
  </si>
  <si>
    <t>تماس پوستی</t>
  </si>
  <si>
    <t>مراقبت نوزاد در کنار مادر</t>
  </si>
  <si>
    <t>تعیین آپگار (توسط عامل زایمان)</t>
  </si>
  <si>
    <t>شستشوی معده نوزاد</t>
  </si>
  <si>
    <t>حضور متخصص اطفال در زایمان پرخطر</t>
  </si>
  <si>
    <t>2 بار انجام ویزیت نوزاد توسط پزشک (در زمان تولد و همچنین در زمان ترخیص)</t>
  </si>
  <si>
    <t xml:space="preserve">مي شود. </t>
  </si>
  <si>
    <t>امکانات و تجهیزات اتاق ادمیت</t>
  </si>
  <si>
    <t>ست زایمان، ست پره اکلامپسی و ترالی احیای استاندارد و ... (دفتر ثبت مراجعین، تخت ژنیکولوژی، کپسول اکسیژن، فضای رخت کن، قفسه دارویی، ترازوی بزرگسال، ست تزریق خون ....) در اتاق ادمیت بلوک زایمان وجود دارد.</t>
  </si>
  <si>
    <t>تجهیزات بلوک زایمان</t>
  </si>
  <si>
    <t>سیستم تهویه، یخچال با ترمومتر</t>
  </si>
  <si>
    <t xml:space="preserve">کپسول آتش نشانی </t>
  </si>
  <si>
    <t>دستگاه سونوگرافی پرتابل</t>
  </si>
  <si>
    <t xml:space="preserve">    صندلی راحتی برای هر تخت</t>
  </si>
  <si>
    <t>سیستم تماس فوری (اعلام کد)</t>
  </si>
  <si>
    <t>Nurse Call</t>
  </si>
  <si>
    <t>فتال مانیتورینگ مجهز به توکومتر (1 به ازاء 1000 زایمان)</t>
  </si>
  <si>
    <t>پالس اکسی متر</t>
  </si>
  <si>
    <t>ترازوی نوزاد</t>
  </si>
  <si>
    <t>گرم کننده تابشی (1 به ازای 2 تخت زایمان)</t>
  </si>
  <si>
    <t>تخت احیای نوزاد</t>
  </si>
  <si>
    <t>اینترنت</t>
  </si>
  <si>
    <t>پرینتر</t>
  </si>
  <si>
    <t>دستگاه ضد عفونی کننده بخش</t>
  </si>
  <si>
    <t xml:space="preserve">    پمپ یا دوز سنج انفوزیون</t>
  </si>
  <si>
    <t>انکوباتور پرتابل</t>
  </si>
  <si>
    <t xml:space="preserve">    دستگاه وکیوم</t>
  </si>
  <si>
    <t xml:space="preserve">   پک زایمان</t>
  </si>
  <si>
    <t xml:space="preserve">   پگ اپی زیاتومی</t>
  </si>
  <si>
    <t xml:space="preserve">   پگ کنترل دهانه رحم</t>
  </si>
  <si>
    <t xml:space="preserve">   پگ سونداژ</t>
  </si>
  <si>
    <t>ست پراکلامپسی</t>
  </si>
  <si>
    <t>تجهیزات مورد نیاز کاهش درد غیردارویی (دستگاه تنس، دستگاه پخش موسيقي، توپ زايمان، وان، امكانات آروماتراپي، وسايل جهت گرمادرماني، وسايل جهت سرما درماني، اسانس هاي معطر براي آروماتراپی، روغن ماساژ)</t>
  </si>
  <si>
    <t>خروجی اکسیژن و ساکشن (یک عدد به ازای هر تخت مادر و یک عدد برای تخت نوزاد)</t>
  </si>
  <si>
    <t>داروهای ضروری (سنتوسینون، مترژن، میزوپروستول، و ....)در بخشهای بلوک زایمان و زنان و مامایی در دسترس می باشند.</t>
  </si>
  <si>
    <t>هماهنگی جهت دسترسی به فاکتور 7 در بیمارستان وجود دارد و کارکنان از آن مطلع هستند.</t>
  </si>
  <si>
    <t>وسایل و داروهای احیاء نوزاد در بلوک زایمان مطابق با بسته خدمتی احیاء نوزاد موجود می باشد.</t>
  </si>
  <si>
    <t>موارد کنترل عفونت رعایت می شود. (شستشوی</t>
  </si>
  <si>
    <t>ست ها،  تفکیک زباله، نگهداری کاپ های واکیوم و ...)</t>
  </si>
  <si>
    <t>نظافت و نظم بخش مطلوب می باشد و ملحفه و روبالشی به میزان لازم در دسترس می باشد.</t>
  </si>
  <si>
    <t>ثیت اطلاعات در سامانه ایمان به روز می باشد و با آمار موجود همخوانی دارد.</t>
  </si>
  <si>
    <t xml:space="preserve">آمار تعداد زنان با سوء مصرف مواد و دارو در بیمارستان جمع آوری میگردد و در موعد مقرر به معاونت درمان ارسال می گردد. </t>
  </si>
  <si>
    <t xml:space="preserve">اطلاعات و آمار درخواستی به موقع به معاونت درمان ارسال می گردد. </t>
  </si>
  <si>
    <t xml:space="preserve">میزان القاء، تقويت دردهاي زايماني و آمار اپی زیاتومی مطابق با استاندارد (کمتر از 30 درصد) است. </t>
  </si>
  <si>
    <t>مسئول ثبت آمار در سامانه ایمان، ماما می باشد.</t>
  </si>
  <si>
    <t>لیست گروه احیاء به صورت ماهیانه، درهمه  شیفت ها و بخش های بلوک زایمان و زنان و مامایی وجود دارد و درصورت اعلام کد احیاء بلافاصله تیم حاضرمیشود.</t>
  </si>
  <si>
    <t>برنامه آنکالی و مقیمی کلیه پزشکان متخصص بیمارستان، در بلوک زایمان وجود دارد و درمعرض دید کارکنان می باشد.</t>
  </si>
  <si>
    <t>بیمارستان برنامه متخصص زنان مقیم و یا آنکال دوم زنان دارد.</t>
  </si>
  <si>
    <t>ماماي مراقب نوزاد حداقل داراي گواهي نامه احياي پايه معتبر است.</t>
  </si>
  <si>
    <t>کارکنان دوره های الزامی آموزشی سالیانه (احياي بزرگسال، احياي نوزاد، زايمان فيزيولوژيك، تغذيه با شير مادر، ترياژ، فوريت هاي مامايي ) را گذرانده اند.</t>
  </si>
  <si>
    <t>آیا راهنمای بالینی ارائه خدمت مامایی، کتب علمی مرجع و منابع علمی، بخشنامه ها و دستورالعملهای وزارت بهداشت در بیمارستانهای دوستدار مادر</t>
  </si>
  <si>
    <t>در دسترس است؟</t>
  </si>
  <si>
    <t>آیا برای مراقبت از مادر و جنین مواردی مانند علائم حیاتی، ضربان قلب جنین و معاینات واژینال از راهنمای بالینی یا منابع معتبر وزارت بهداشت استفاده</t>
  </si>
  <si>
    <t>می شود؟</t>
  </si>
  <si>
    <t>آیا در صورت عدم وجود علایم خطر، مادر در فاز فعال زایمانی بستری می شود؟</t>
  </si>
  <si>
    <t>آیا در صورت عدم وجود علایم خطر مادران با سن حاملگی 41 هفته تمام بستری می شوند؟</t>
  </si>
  <si>
    <t>آیا از فرم پارتوگراف برای ثبت فرآیند در طی  لیبر و زایمان استفاده می شود؟</t>
  </si>
  <si>
    <t>آیا متخصص زنان حداقل یک بار در طول مدت لیبر، زایمان و دو ساعت پس از زایمان بر بالین مادر حاضر می شود؟</t>
  </si>
  <si>
    <t>آیا در مادران سزارین شده مراقبت 1 ساعت پس از سزارین در اتاق ریکاوری انجام می شود؟</t>
  </si>
  <si>
    <t>آیا مراقبتهای دو ساعت پس از زایمان مطابق پروتکل  انجام می شود؟</t>
  </si>
  <si>
    <t>آیا آموزشهای بهداشت شیردهی، ورزشهاي برقراري جريان خون بلافاصله پس از زايمان به مادر در دو ساعت پس از زایمان داده می شود؟</t>
  </si>
  <si>
    <t>آیا در بخش زنان و زایمان آموزشهای مراقبت از نوزاد، شیردهی به مادران داده می شود؟</t>
  </si>
  <si>
    <t>آیا یک ماما در هر شیفت در بخش زنان و زایمان حضور دارد؟</t>
  </si>
  <si>
    <t>آیا هماهنگی برای پذیرش مادر باردار از بیمارستان مبدا و بیمارستان مقصد انجام می شود؟</t>
  </si>
  <si>
    <t>آیا در زمان ارجاع تیم انتقال در کمتر از 20 دقیقه آماده است؟</t>
  </si>
  <si>
    <t>آیا در زمان ارجاع وسیله انتقال بلافاصله آماده است؟</t>
  </si>
  <si>
    <t>آیا براي مادر ارجاعي اقدامات قبل از انتقال (تثبيت وضعیت مادر) انجام می شود؟</t>
  </si>
  <si>
    <t>آیا مادر و نوزاد در کمتر از 30 دقیقه به مرکز مجهز دسترسی دارند؟</t>
  </si>
  <si>
    <t>آیا در صورت ارجاع به بیمارستان سطوح بالاتر، وضعیت مادر پیگیری می شود؟</t>
  </si>
  <si>
    <t>آیا امكان دسترسي به همه گروههاي خوني در كمتر از يك ساعت وجود دارد؟</t>
  </si>
  <si>
    <t>آیا دسترسی به اطاق عمل در کمتر از 30 دقیقه امکان پذیر است؟</t>
  </si>
  <si>
    <t>آیا در صورت نیاز،  متخصص اطفال یا نوزادان در کمتر از 30 دقیقه در اتاق زایمان يا اتاق عمل حضور  می یابند؟</t>
  </si>
  <si>
    <t>آیا در صورت نیاز، متخصص زنان در کمتر از 30 دقیقه در اتاق زایمان  و اتاق عمل حضور  می یابند؟</t>
  </si>
  <si>
    <t>آیا متخصص زنان و زایمان در هر شیفت در بیمارستان مقیم می باشد؟</t>
  </si>
  <si>
    <t xml:space="preserve">آیا در صورت نیاز به ویزیت مادر پرخطر توسط متخصصین رشته هایی به جز زنان و زایمان، هماهنگی های لازم انجام می شود؟ </t>
  </si>
  <si>
    <t>آیا دسترسی به سونوگرافی اورژانس درتمام ساعتهای شبانه روز وجود دارد؟</t>
  </si>
  <si>
    <t xml:space="preserve"> (داخل یا خارج بیمارستان)</t>
  </si>
  <si>
    <t>آیا در شيفت صبح سونوگرافی در بيمارستان وجود دارد؟</t>
  </si>
  <si>
    <t>گازهای خون شریانی</t>
  </si>
  <si>
    <t>آیا آزمایشات اورژانسی زیر در کمتر از یک ساعت انجام پذیر است؟( هر کدام انجام می شود را تیک بزنید).</t>
  </si>
  <si>
    <t>آیا همه ماماهای شاغل در لیبر و زایمان دوره آموزش 18-12 ساعته زایمان فیزیولوژیک و روشهای کاهش درد دارویی و غیر دارویی را گذرانده اند؟</t>
  </si>
  <si>
    <t>آیا همه متخصصین زنان و زایمان و دستیاران دوره آموزش 8-6 ساعته زایمان فیزیولوژیک را گذرانده اند؟</t>
  </si>
  <si>
    <t>آیا شناسنامه آموزشی پرسنل در دسترس رئیس بخش قرار دارد؟</t>
  </si>
  <si>
    <t>آیا برنامه آموزشی مدون مطابق با نیازهای پرسنل وجود دارد؟</t>
  </si>
  <si>
    <t>آیا کمیته های زایمان ایمن و مرگ مادر به طور منظم تشکیل می شود؟</t>
  </si>
  <si>
    <t>آیا ماما مدرس کلاس های آمادگی برای زایمان می باشد؟</t>
  </si>
  <si>
    <t>آیا به ازای هر مادر 4 متر مربع فضا وجود دارد؟</t>
  </si>
  <si>
    <t>آیا سرویس بهداشتی نزدیک کلاس وجود دارد؟</t>
  </si>
  <si>
    <t>آیا کتاب و لوح فشرده در اختیار مادران قرار  می گیرد؟</t>
  </si>
  <si>
    <t>آیا مطالب علمی مطابق استانداردهای وزارت  بهداشت آموزش داده می شود؟</t>
  </si>
  <si>
    <t>آیا در کلاس امکان پذیرایی با آب خنک، خرما و...   از مادران وجود دارد؟</t>
  </si>
  <si>
    <t>آیا مادران گواهی سلامت برای شرکت در کلاسها  دریافت می نمایند؟</t>
  </si>
  <si>
    <t>آیا مادر و همراه گواهی اتمام دوره آموزشی را دریافت می دارد؟</t>
  </si>
  <si>
    <t>آیا خوش آمدگویی هنگام ورود به مادر  انجام می شود؟</t>
  </si>
  <si>
    <t>آیا ارتباط کلامی و غیر کلامی  با  مادر برقرار می شود؟</t>
  </si>
  <si>
    <t>آیا از پرده برای ایجاد حریم خصوصی حین لیبر استفاده می شود؟</t>
  </si>
  <si>
    <t>آیا از پرده برای ایجاد حریم خصوصی مادر هنگام زایمان استفاده  می گردد؟</t>
  </si>
  <si>
    <t>آیا وسایل و تجهیزات زایمانی از دید مادر پوشیده است؟</t>
  </si>
  <si>
    <t>آیا برای انجام مداخلات حین لیبر و زایمان، عامل زایمان مادر را مورد مشورت  قرار می دهد؟</t>
  </si>
  <si>
    <t xml:space="preserve"> آیا امکان نوشیده مایعات و سوپ صاف شده برای مادران کم خطر فراهم است؟</t>
  </si>
  <si>
    <t xml:space="preserve"> آیا اپی زیاتومی بدون شیو کردن برای مادران انجام می شود؟</t>
  </si>
  <si>
    <t xml:space="preserve"> آیا انما با درخواست و تمايل مادر انجام می شود؟</t>
  </si>
  <si>
    <t xml:space="preserve"> آیا مادران اجازه حرکت در طول مدت لیبر دارند؟</t>
  </si>
  <si>
    <t xml:space="preserve"> آیا فضای کافی برای حرکت مادر در اتاق لیبر وجود دارد؟</t>
  </si>
  <si>
    <t xml:space="preserve"> آیا برای پایش قلب جنین در مادران کم خطر از سونیکید استفاده می شود؟</t>
  </si>
  <si>
    <t xml:space="preserve"> آیا برای پایش قلب جنین درمادران پر خطر از دستگاه الکترونیکی پایش قلب جنین استفاده می شود؟</t>
  </si>
  <si>
    <t>آیا  اپی زیاتومی مطابق پروتکل انجام می شود؟</t>
  </si>
  <si>
    <t>آیا اینداکشن مطابق پروتکل انجام می شود؟</t>
  </si>
  <si>
    <t>آیا وضعیت غیر از لیتاتومی برای مادران حین زایمان استفاده می شود؟</t>
  </si>
  <si>
    <t xml:space="preserve"> آیا ترجیح داده می شود که از داروهایی مانند پرومتازین،  آتروپین و هیوسین در طول لیبر استفاده نشود؟</t>
  </si>
  <si>
    <t>آیا قبل از بکارگیری روشهای دارویی بی دردی به مادر توضیحات لازم داده شده و از رضایت مادر اطمینان حاصل می شود؟</t>
  </si>
  <si>
    <t>آیا به مادر برای سازگار شدن با درد از روش هایی مانند استفاده از توپ زایمانی، استفاده از آب...کمک می شود؟</t>
  </si>
  <si>
    <t xml:space="preserve">در صورت انجام اپیدورال يا انتونكس، آیا مادر قبل از استفاده از روش بي دردي توسط متخصص بیهوشی معاینه می شود؟ </t>
  </si>
  <si>
    <t>در صورت استفاده از انتونكس، آیا مادر طریقه استفاده درست از گاز انتونوکس را می داند؟</t>
  </si>
  <si>
    <t>در صورت استفاده از انتونكس، آیا تهویه کافی در اتاق برای استفاده از گاز انتونوکس وجود دارد؟</t>
  </si>
  <si>
    <t>آیا از داروهای سیتمیک برای روش بی دردی استفاده می شود؟</t>
  </si>
  <si>
    <t>آیا متخصص زنان مسئول استفاده از داروهای بی دردی حین زایمان می باشد؟</t>
  </si>
  <si>
    <t>در صورت وجود وان زایمان در آب، آیا وان مطابق استاندارد ابلاغ شده از طرف وزارت بهداشت است؟</t>
  </si>
  <si>
    <t xml:space="preserve">آیا حمام داخل اتاق لیبر براي استفاده از آب درمانی وجود دارد؟ </t>
  </si>
  <si>
    <t>آيا اجازه ورود همراه آموزش ديده به اتاق ليبر و زايمان داده مي شود؟</t>
  </si>
  <si>
    <t>آیا اجازه حضور مامای همراه (دولا) در بخش لیبر و زایمان  داده می شود؟</t>
  </si>
  <si>
    <t>آیا همراه تکنیکهای یاد گرفته در کلاس مانند تن آرامی، تنفس، تکنیکهای کاهش درد مانند گرما درمانی، سرما درمانی، آروماتراپی و ماساژ را برای مادر اجرا</t>
  </si>
  <si>
    <t>می کند؟</t>
  </si>
  <si>
    <t>آیا در طول مدت لیبر اجازه حضور همسر یا بستگان به مادر داده می شود؟</t>
  </si>
  <si>
    <t>آیا بیمارستان لوح بیمارستان دوستدار کودک را دریافت کرده است؟</t>
  </si>
  <si>
    <t xml:space="preserve">آيا به مادران و همراهان سلام کرده و معارفه انجام مي شود؟ </t>
  </si>
  <si>
    <t>آیا اهداف کلاس را برای مادران توضیح مي دهد ؟</t>
  </si>
  <si>
    <t>آيا از مهارت هاي كلامي و يا غيركلامي در هنگام صحبت استفاده می نماید؟</t>
  </si>
  <si>
    <t>آيا اجازه پرسش به مادران مي دهد؟</t>
  </si>
  <si>
    <t>آيا براي اطمينان از دريافت آموزش هاي ارايه شده، مادران را مورد سوال قرار مي دهد؟</t>
  </si>
  <si>
    <t>آيا براي انجام تمرينات ورزشي، مادران از لباس مناسب استفاده مي كنند؟</t>
  </si>
  <si>
    <t>در صورت مثبت بودن سه مورد از پنج مورد فوق اين سوال بلي زده شود.</t>
  </si>
  <si>
    <t>آیا مادران با همراه در کلاس ها شرکت می کنند؟ نبودن همراه به عنوان نمره منفي تلقي نمي شود</t>
  </si>
  <si>
    <t xml:space="preserve">آيا دستشويي و توالت قابل استفاده و بهداشتي (با آب وصابون)  و تميز براي مراجعين در مجاورت کلاس وجود دارد.؟ </t>
  </si>
  <si>
    <t>آیا وسایل آموزشی مانند اسلايد يا پوستر يا غیره در کلاس ها موجود است؟</t>
  </si>
  <si>
    <t>وجود هر گونه وسايل آموزشي مانند وايت برد، مولاژ، كتاب، عكس و غيره به عنوان پاسخ بلي در نظر گرفته شود.</t>
  </si>
  <si>
    <t>آيا ماما از كتاب راهنماي آموزشي آمادگي براي زايمان ويژه ماما استفاده مي كند؟</t>
  </si>
  <si>
    <t>آیا ماماي آموزش دهنده گواهي معتبر دوره 60 ساعته آموزش های آمادگي براي زايمان(مورد تائيد وزارت بهداشت) را دریافت کرده است؟ (مشاهده مدرك)</t>
  </si>
  <si>
    <t>آيا اطلاعات مادر( نام و نام خانوادگی، آدرس، نوع زايمان و...) در دفتر ثبت مي شود؟ (مطابق فرم ارسالي)</t>
  </si>
  <si>
    <t>آيا 8 جلسه كلاس براي مادران تشكيل مي شود؟ (مشاهده طرح درس و برنامه ریزی کلاس)</t>
  </si>
  <si>
    <t>آیا در برنامه کلاس برای حضور همراه برنامه ریزی شده است؟</t>
  </si>
  <si>
    <t>(مشاهده ثبت نام همراه در دفتر مطابق فرم ارسالي) نبودن همراه به عنوان نمره منفي تلقي نمي شود.</t>
  </si>
  <si>
    <t>آیا در برنامه کلاس جلسه ای برای همسران در نظر گرفته شده است؟</t>
  </si>
  <si>
    <t>نبودن كلاس به عنوان نمره منفي تلقي نمي شود.</t>
  </si>
  <si>
    <t>آیا مطالب عملي و تئوري مطابق استانداردهای وزارت بهداشت آموزش داده می شود؟ (مشاهده طرح درس مطابق راهنماي كلاس آمادگي براي زايمان ويژه مادران)</t>
  </si>
  <si>
    <t xml:space="preserve">آيا  آموزش در هر جلسه حداقل به مدت 90 دقيقه انجام مي شود؟ (مشاهده طرح درس و برنامه ریزی کلاس) </t>
  </si>
  <si>
    <t>آیا  مادران گواهی سلامت مادر(از ارائه دهنده خدمتي كه مراقبت مادر را انجام مي دهد) براي شركت در كلاس را دارند؟(مشاهده چند نمونه گواهی سلامت)</t>
  </si>
  <si>
    <t>آیا مادر گواهی اتمام دوره آموزشی را دریافت می دارد؟(بررسی نمونه گواهی پایان دوره-ثبت تعداد جلسات)</t>
  </si>
  <si>
    <t>آيا فرمهاي ارزشيابي روزانه و ارزشيابي نهايي توسط مادران تكميل مي شود؟</t>
  </si>
  <si>
    <t>آيا ساعت كلاس و دسترسي آن به گونه اي است كه بتوانيد از خدمات آن استفاده كنيد؟</t>
  </si>
  <si>
    <t>آيا از نحوه برخورد و ارتباط  مدرس كلاس رضايت داريد؟</t>
  </si>
  <si>
    <t>آيا از وضعيت کلاس (نور، دما، تهويه و نظافت) رضايت داريد؟</t>
  </si>
  <si>
    <t>آيا متوجه صحبت ها و آموزش هايي كه به شما مي دهد، مي شويد؟</t>
  </si>
  <si>
    <t>آيا اجازه پرسش و پاسخ به شما داده مي شود؟</t>
  </si>
  <si>
    <t>آیا برنامه آموزش 8 جلسه در اختيار شما قرار مي گيرد؟</t>
  </si>
  <si>
    <t xml:space="preserve"> آیا آموزش هایی  که  مدرس به شما می دهد را کافی می دانید؟</t>
  </si>
  <si>
    <t>آیا در کلاس  با آب خنک، خرما و... از شما پذيرايي مي شود؟</t>
  </si>
  <si>
    <t>آیا تکنیک های تنفس و تن آرامی به شما آموزش داده می شود؟</t>
  </si>
  <si>
    <t xml:space="preserve">آیا تمرینات اسکلتی عضلانی انجام می شود؟ </t>
  </si>
  <si>
    <t xml:space="preserve">آيا فضاي فيزيكي و موقعيت مكاني آموزشي و زمان آن براي شما (آموزش دهنده) مناسب است؟ </t>
  </si>
  <si>
    <t>آيا از محتواي دوره آموزشي کلاس های آمادگی زایمان(60 ساعت) رضايت داريد؟</t>
  </si>
  <si>
    <t>آيا حق الزحمه ماما بر اساس بخشنامه وزارت بهداشت پرداخت مي شود؟ (تعرفه  خدمات تشخيصي درماني بخش خصو.صي و دولتي مصوب هيئت وزيران همان سال)</t>
  </si>
  <si>
    <t xml:space="preserve">آيا در صورت نياز، تعمير يا جايگزيني تجهيزات به موقع (حداکثر طی 15 روز) انجام مي گيرد؟ </t>
  </si>
  <si>
    <t>آيا تهويه (بخاري و پنكه يا كولر سالم) مناسب است؟</t>
  </si>
  <si>
    <t>آيا كتاب راهنماي آموزش آمادگي براي زايمان ويژه ماما در اختيار شما قرار دارد؟</t>
  </si>
  <si>
    <t>تعداد متوسط مادران در هر جلسه را بنویسید.</t>
  </si>
  <si>
    <t xml:space="preserve"> می باشد، نصب شده است.</t>
  </si>
  <si>
    <t>خون گيري از بندناف در مواردي كه مادر داراي گروه خوني O يا منفي است، توسط عامل زايمان انجام</t>
  </si>
  <si>
    <t>ترالی اورژانس مطابق آخرین آیین نامه ابلاغی وزارت بهداشت، حاوی تجهیزات و لوازم به صورت آماده استفاده در تمام اوقات است و داروهای نجات بخش ترالی اورژانس در تمام ساعات شبانه روز تامین میشود.</t>
  </si>
  <si>
    <t>ترالی حمل لباس ها، ملحفه و اقلام پارچه های تمیز وکثیف کاملاً از یکدیگر مجزا و قابل تشخیص هستند.</t>
  </si>
  <si>
    <t>روش اجرایی "مدیریت مواجهه شغلی با حداقل های مورد انتظار تدوین شده و کارکنان از آن آگاهی دارند و براساس آن عمل می نمایند.</t>
  </si>
  <si>
    <t>افراد غیر مجاز از منظر قوانین اشتغال پزشکان و حرف وابسته در بلوک زایمان و  بخش زنان و مامایی بکارگیری نمیشوند.</t>
  </si>
  <si>
    <t>سوپروايزر باليني مامایی در نظر گرفته شده است.</t>
  </si>
  <si>
    <t>ماماي مسئول مراقبت از نوزاد سالم در هر شيفت در نظر گرفته شده است.</t>
  </si>
  <si>
    <t>اقدام سوم: امکان ارائه خدمات مراقبتی و پاراکلینیکی در فوريت هاي مامايي و زايمان مانند حضور متخصص درزايمان هاي پر خطر، تزريق خون، آزمايش هاي تخصصي</t>
  </si>
  <si>
    <t>شمارش كامل سلولهاي خوني و Diff، پلاکت، گلوگز</t>
  </si>
  <si>
    <t xml:space="preserve">کراتین، اوره ، BUN </t>
  </si>
  <si>
    <t>بررسیهای انعقادی شامل PT،  PTT، INR، فیبرینوژن</t>
  </si>
  <si>
    <t xml:space="preserve"> U/A و  βHCG</t>
  </si>
  <si>
    <t>اقدام هفتم: خودداري از اعمالي كه به صورت روتين كاربردي ندارد مانند: ناشتا بودن مادر، رگ گرفتن، شیو و...</t>
  </si>
  <si>
    <t xml:space="preserve">اقدام هشتم:  انجام زایمان فیزیولوژیک و ارائه روشهای دارویی و غیر دارویی کاهش درد زایمان </t>
  </si>
  <si>
    <t>اقدام نهم: امكان وجود همراه آموزش دیده در كنار مادر  در هنگام لیبر و زايمان</t>
  </si>
  <si>
    <t xml:space="preserve">اقدام دهم: لوح بیمارستان دوستدار کودک </t>
  </si>
  <si>
    <t>آیا به ازای هر مادر و همراه  4 متر مربع فضا برای آموزش وجود دارد؟ متراژ فضا  را درج نمایید. .............................</t>
  </si>
  <si>
    <t>آيا محيط کلاس مناسب است؟ نورo تهویه o حرارت oپوشش كف اتاقo تزئين اتاقo</t>
  </si>
  <si>
    <t xml:space="preserve"> آيا تشک£ بالش£ ملحفه£ به اندازه كافي موجود است؟ در صورتيكه مادران اين موارد را به همراه دارند بلي زده شود.</t>
  </si>
  <si>
    <t>در صورت حضور همراه يا همسر، آیا همراه يا همسر پس از پایان جلسات گواهی اتمام دوره را دریافت می دارد؟ (مشاهده گواهی دوره)</t>
  </si>
  <si>
    <t xml:space="preserve">آیا کتاب  و لوح فشرده در اختیار شما قرار می گیرد؟          کتابo    لوح فشرده o           </t>
  </si>
  <si>
    <r>
      <t xml:space="preserve">چیدمان بخش بلوک زایمان بازسازی شده، مطابق با سیستم </t>
    </r>
    <r>
      <rPr>
        <sz val="11"/>
        <color rgb="FF000000"/>
        <rFont val="B Nazanin"/>
        <charset val="178"/>
      </rPr>
      <t>LDR</t>
    </r>
    <r>
      <rPr>
        <sz val="13"/>
        <color rgb="FF000000"/>
        <rFont val="B Nazanin"/>
        <charset val="178"/>
      </rPr>
      <t xml:space="preserve"> است.</t>
    </r>
  </si>
  <si>
    <r>
      <t xml:space="preserve">مادران پرخطر در سامانه </t>
    </r>
    <r>
      <rPr>
        <sz val="11"/>
        <color rgb="FF000000"/>
        <rFont val="B Nazanin"/>
        <charset val="178"/>
      </rPr>
      <t xml:space="preserve">MCMC </t>
    </r>
    <r>
      <rPr>
        <sz val="13"/>
        <color rgb="FF000000"/>
        <rFont val="B Nazanin"/>
        <charset val="178"/>
      </rPr>
      <t>و سامانه ایمان (عوارض شدید بارداری) ثبت می شوند.</t>
    </r>
  </si>
  <si>
    <r>
      <t xml:space="preserve">کنترل </t>
    </r>
    <r>
      <rPr>
        <sz val="11"/>
        <color rgb="FF000000"/>
        <rFont val="B Nazanin"/>
        <charset val="178"/>
      </rPr>
      <t>VS</t>
    </r>
    <r>
      <rPr>
        <sz val="13"/>
        <color rgb="FF000000"/>
        <rFont val="B Nazanin"/>
        <charset val="178"/>
      </rPr>
      <t>نوزاد تا زمان ترخیص در بخش مامایی</t>
    </r>
  </si>
  <si>
    <r>
      <t xml:space="preserve">جعبه نمایش </t>
    </r>
    <r>
      <rPr>
        <sz val="11"/>
        <color rgb="FF000000"/>
        <rFont val="B Nazanin"/>
        <charset val="178"/>
      </rPr>
      <t>XRAY</t>
    </r>
  </si>
  <si>
    <r>
      <t xml:space="preserve">دستگاه </t>
    </r>
    <r>
      <rPr>
        <sz val="11"/>
        <color rgb="FF000000"/>
        <rFont val="B Nazanin"/>
        <charset val="178"/>
      </rPr>
      <t>ECG</t>
    </r>
  </si>
  <si>
    <r>
      <t xml:space="preserve">تجهیزات مورد نیاز کاهش درد دارویی (ست مخصوص اپيدورال، ست مخصوص اسپاينال، كپسول </t>
    </r>
    <r>
      <rPr>
        <sz val="11"/>
        <color rgb="FF000000"/>
        <rFont val="B Nazanin"/>
        <charset val="178"/>
      </rPr>
      <t>O2N2</t>
    </r>
    <r>
      <rPr>
        <sz val="13"/>
        <color rgb="FF000000"/>
        <rFont val="B Nazanin"/>
        <charset val="178"/>
      </rPr>
      <t xml:space="preserve">، پمپ انفوزيون ، دستگاه </t>
    </r>
    <r>
      <rPr>
        <sz val="11"/>
        <color rgb="FF000000"/>
        <rFont val="B Nazanin"/>
        <charset val="178"/>
      </rPr>
      <t>PCEA</t>
    </r>
    <r>
      <rPr>
        <sz val="13"/>
        <color rgb="FF000000"/>
        <rFont val="B Nazanin"/>
        <charset val="178"/>
      </rPr>
      <t>)</t>
    </r>
  </si>
  <si>
    <r>
      <t xml:space="preserve">بررسی </t>
    </r>
    <r>
      <rPr>
        <sz val="12"/>
        <color rgb="FF000000"/>
        <rFont val="B Nazanin"/>
        <charset val="178"/>
      </rPr>
      <t xml:space="preserve"> BG  Rh</t>
    </r>
  </si>
  <si>
    <r>
      <rPr>
        <b/>
        <sz val="13"/>
        <color rgb="FF000000"/>
        <rFont val="B Nazanin"/>
        <charset val="178"/>
      </rPr>
      <t>اقدام اول</t>
    </r>
    <r>
      <rPr>
        <sz val="13"/>
        <color rgb="FF000000"/>
        <rFont val="B Nazanin"/>
        <charset val="178"/>
      </rPr>
      <t xml:space="preserve">:  </t>
    </r>
    <r>
      <rPr>
        <b/>
        <sz val="13"/>
        <color rgb="FF000000"/>
        <rFont val="B Nazanin"/>
        <charset val="178"/>
      </rPr>
      <t>ارائه مراقبتهای معمول دوران بارداری، زایمان و پس از زایمان بر اساس پروتکل های وزارت بهداشت و شواهد علمی موجود در کتب معتبر</t>
    </r>
  </si>
  <si>
    <t>نام اداره/واحد مامایی</t>
  </si>
  <si>
    <t xml:space="preserve"> (مقیم در صورت وجود 3 متخصص زنان و بیشتر در بیمارستان و آنکال دوم زنان در بیمارستانهای دارای کمتر از 3 (متخصص زنان) </t>
  </si>
  <si>
    <r>
      <rPr>
        <b/>
        <sz val="13"/>
        <color rgb="FF000000"/>
        <rFont val="B Nazanin"/>
        <charset val="178"/>
      </rPr>
      <t>اقدام چهارم</t>
    </r>
    <r>
      <rPr>
        <sz val="13"/>
        <color rgb="FF000000"/>
        <rFont val="B Nazanin"/>
        <charset val="178"/>
      </rPr>
      <t>: آموزش به كاركنان در مورد روش هاي زايمان بي درد دارويي و کاهش درد غير دارويي</t>
    </r>
  </si>
  <si>
    <r>
      <rPr>
        <b/>
        <sz val="13"/>
        <color rgb="FF000000"/>
        <rFont val="B Nazanin"/>
        <charset val="178"/>
      </rPr>
      <t>اقدام پنجم:</t>
    </r>
    <r>
      <rPr>
        <sz val="13"/>
        <color rgb="FF000000"/>
        <rFont val="B Nazanin"/>
        <charset val="178"/>
      </rPr>
      <t xml:space="preserve"> ارائه آموزش هاي آمادگي براي زايمان به مادران و همراهان با تاکید بر افزایش آگاهی و استفاده از تكنيك هاي تنفس ، تن و آرامي، تمرينات اسکلتی و عضلانی</t>
    </r>
  </si>
  <si>
    <r>
      <rPr>
        <b/>
        <sz val="13"/>
        <color rgb="FF000000"/>
        <rFont val="B Nazanin"/>
        <charset val="178"/>
      </rPr>
      <t>اقدام ششم:</t>
    </r>
    <r>
      <rPr>
        <sz val="13"/>
        <color rgb="FF000000"/>
        <rFont val="B Nazanin"/>
        <charset val="178"/>
      </rPr>
      <t xml:space="preserve">  </t>
    </r>
    <r>
      <rPr>
        <b/>
        <sz val="13"/>
        <color rgb="FF000000"/>
        <rFont val="B Nazanin"/>
        <charset val="178"/>
      </rPr>
      <t>ارايه خدمات با توجه به باورها و ارزش هاي مذهبي و رعایت حریم خصوصی  مادر</t>
    </r>
  </si>
  <si>
    <r>
      <rPr>
        <b/>
        <sz val="13"/>
        <color rgb="FFFF0000"/>
        <rFont val="B Nazanin"/>
        <charset val="178"/>
      </rPr>
      <t>چک لیست بیمارستان دوستدار مادر</t>
    </r>
    <r>
      <rPr>
        <sz val="13"/>
        <color rgb="FF000000"/>
        <rFont val="B Nazanin"/>
        <charset val="178"/>
      </rPr>
      <t xml:space="preserve"> </t>
    </r>
  </si>
  <si>
    <t xml:space="preserve">آیا تمرینات اسکلتی عضلانی، تکنیکهای تنفس و تن آرامی برای مادران انجام می شود؟ </t>
  </si>
  <si>
    <t>جمع</t>
  </si>
  <si>
    <t>چک لیست کلاسهای آمادگی برای زایمان</t>
  </si>
  <si>
    <t>آيا تجهيزات لازم مانند: ترازوي بزرگسال، گوشي طبي، فشارسنج، قدسنج يا متر نواري، گوشي مامايي  يا سوني كيد سالم  موجود است؟</t>
  </si>
  <si>
    <t xml:space="preserve">تاریخ بازدید :                                                                               </t>
  </si>
  <si>
    <t>فرایندها</t>
  </si>
  <si>
    <t>چک لیست پایش بلوک زایمان</t>
  </si>
  <si>
    <t>فضای فیزیکی</t>
  </si>
  <si>
    <t>تجهیزات، داروها و امکانات</t>
  </si>
  <si>
    <t>بهداشت و کنترل عفونت</t>
  </si>
  <si>
    <t>آمار و اطلاعات</t>
  </si>
  <si>
    <t>مدیریت و آموزش نیروهای انسانی</t>
  </si>
  <si>
    <t>اقدام دوم: دسترسي به خدمات تخصصي  مامايي هنگام زايمان، ارتباط با سطوح بالاتر و پائین تر بیمارستانی و سطوح خارج بیمارستانی</t>
  </si>
  <si>
    <t>آیا کتاب،  لوح فشرده،  برای تحویل به شرکت کنندگان به اندازه كافي تهيه مي شود؟</t>
  </si>
  <si>
    <t xml:space="preserve">آیا کتاب  و لوح فشرده در اختيار مادران قرار مي گيرد؟ کتاب   لوح فشرده  </t>
  </si>
  <si>
    <t xml:space="preserve">                    بسمه تعالی</t>
  </si>
  <si>
    <r>
      <t xml:space="preserve">             چك ليست نظارت بر بيمارستان</t>
    </r>
    <r>
      <rPr>
        <sz val="11"/>
        <color theme="1"/>
        <rFont val="Calibri"/>
        <family val="2"/>
        <scheme val="minor"/>
      </rPr>
      <t xml:space="preserve"> </t>
    </r>
  </si>
  <si>
    <r>
      <t xml:space="preserve">                  مرکز نظارت و اعتباربخشی  امور درمان</t>
    </r>
    <r>
      <rPr>
        <sz val="11"/>
        <color theme="1"/>
        <rFont val="Calibri"/>
        <family val="2"/>
        <scheme val="minor"/>
      </rPr>
      <t xml:space="preserve"> </t>
    </r>
  </si>
  <si>
    <t xml:space="preserve">                      نام دانشگاه:                                                        نام بيمارستان :         </t>
  </si>
  <si>
    <t xml:space="preserve">                               گرایش بيمارستان :    عمومی  □  تک تخصصی □ </t>
  </si>
  <si>
    <r>
      <t xml:space="preserve">نوع مالکیت  :   </t>
    </r>
    <r>
      <rPr>
        <u/>
        <sz val="11"/>
        <color theme="1"/>
        <rFont val="B Titr"/>
        <charset val="178"/>
      </rPr>
      <t xml:space="preserve">دولتی   (دانشگاهی   </t>
    </r>
    <r>
      <rPr>
        <u/>
        <sz val="11"/>
        <color theme="1"/>
        <rFont val="Arial"/>
        <family val="2"/>
      </rPr>
      <t>□</t>
    </r>
    <r>
      <rPr>
        <u/>
        <sz val="11"/>
        <color theme="1"/>
        <rFont val="B Titr"/>
        <charset val="178"/>
      </rPr>
      <t xml:space="preserve">  غیر دانشگاهی</t>
    </r>
    <r>
      <rPr>
        <u/>
        <sz val="11"/>
        <color theme="1"/>
        <rFont val="ZoinkFat"/>
      </rPr>
      <t>󠇞</t>
    </r>
    <r>
      <rPr>
        <u/>
        <sz val="11"/>
        <color theme="1"/>
        <rFont val="B Titr"/>
        <charset val="178"/>
      </rPr>
      <t>)</t>
    </r>
    <r>
      <rPr>
        <sz val="11"/>
        <color theme="1"/>
        <rFont val="B Titr"/>
        <charset val="178"/>
      </rPr>
      <t xml:space="preserve"> ،</t>
    </r>
    <r>
      <rPr>
        <u/>
        <sz val="11"/>
        <color theme="1"/>
        <rFont val="B Titr"/>
        <charset val="178"/>
      </rPr>
      <t xml:space="preserve">خصوصی   (حقوقی </t>
    </r>
    <r>
      <rPr>
        <u/>
        <sz val="11"/>
        <color theme="1"/>
        <rFont val="Arial"/>
        <family val="2"/>
      </rPr>
      <t>□</t>
    </r>
    <r>
      <rPr>
        <u/>
        <sz val="11"/>
        <color theme="1"/>
        <rFont val="B Titr"/>
        <charset val="178"/>
      </rPr>
      <t xml:space="preserve">  حقیقی□ )</t>
    </r>
    <r>
      <rPr>
        <sz val="11"/>
        <color theme="1"/>
        <rFont val="B Titr"/>
        <charset val="178"/>
      </rPr>
      <t xml:space="preserve"> ،</t>
    </r>
    <r>
      <rPr>
        <u/>
        <sz val="11"/>
        <color theme="1"/>
        <rFont val="B Titr"/>
        <charset val="178"/>
      </rPr>
      <t xml:space="preserve">عمومی غیردولتی  </t>
    </r>
    <r>
      <rPr>
        <u/>
        <sz val="11"/>
        <color theme="1"/>
        <rFont val="Arial"/>
        <family val="2"/>
      </rPr>
      <t>□</t>
    </r>
    <r>
      <rPr>
        <sz val="11"/>
        <color theme="1"/>
        <rFont val="B Titr"/>
        <charset val="178"/>
      </rPr>
      <t xml:space="preserve"> ، </t>
    </r>
    <r>
      <rPr>
        <u/>
        <sz val="11"/>
        <color theme="1"/>
        <rFont val="B Titr"/>
        <charset val="178"/>
      </rPr>
      <t xml:space="preserve">خیریه  </t>
    </r>
    <r>
      <rPr>
        <u/>
        <sz val="11"/>
        <color theme="1"/>
        <rFont val="Arial"/>
        <family val="2"/>
      </rPr>
      <t>□</t>
    </r>
    <r>
      <rPr>
        <u/>
        <sz val="11"/>
        <color theme="1"/>
        <rFont val="B Titr"/>
        <charset val="178"/>
      </rPr>
      <t xml:space="preserve"> </t>
    </r>
    <r>
      <rPr>
        <sz val="11"/>
        <color theme="1"/>
        <rFont val="B Titr"/>
        <charset val="178"/>
      </rPr>
      <t xml:space="preserve">                                                               </t>
    </r>
  </si>
  <si>
    <t xml:space="preserve">                 تعداد تخت مصوب: .....   تعداد تخت موجود: .... تعداد تخت فعال:......</t>
  </si>
  <si>
    <t xml:space="preserve">           بخشهای مندرج درپروانه بهره برداری:.......                                                  درجه اعتبار بخشی :                                                                                             </t>
  </si>
  <si>
    <t xml:space="preserve"> بخشهای موجود (فعال و غیر فعال): .......                                                                                                                                                </t>
  </si>
  <si>
    <t xml:space="preserve">                           تاریخ اعتبار پروانه بهره برداری :                                  تاريخ بازديد:                                   ساعت بازديد:              </t>
  </si>
  <si>
    <t>محور</t>
  </si>
  <si>
    <r>
      <t xml:space="preserve">    </t>
    </r>
    <r>
      <rPr>
        <sz val="9"/>
        <color theme="1"/>
        <rFont val="B Titr"/>
        <charset val="178"/>
      </rPr>
      <t>ردبف</t>
    </r>
  </si>
  <si>
    <t>امتیاز</t>
  </si>
  <si>
    <t>روش ارزیابی  و تخصیص امتیاز</t>
  </si>
  <si>
    <t>مستندات</t>
  </si>
  <si>
    <t>عنوان</t>
  </si>
  <si>
    <t>0-1-2</t>
  </si>
  <si>
    <t>بخش اورژانس</t>
  </si>
  <si>
    <t>دسترسی مناسب برای بخش اورژانس وجود دارد .</t>
  </si>
  <si>
    <t>وجود تابلو ها و راههای ورودی (1)امتیاز و تفکیک ورودی آمبولانس از بیماران(1)</t>
  </si>
  <si>
    <t xml:space="preserve">دستور العمل بیمارستان ایمن  و راهنمای اعتبار بخشی </t>
  </si>
  <si>
    <t>پرستار تریاژ در تمام شیفتها حضور فعال با برنامه منفک شده از پرسنل اورژانس دارد . (حداقل 5 سال سابقه کار در اورژانس) و سطح بندی تریاژ بدرستی انجام می شود.</t>
  </si>
  <si>
    <t>هرکدام یک امتیاز؛ مشاهده و بررسی مستندات(برنامه شیفت و مصاحبه در مورد سابقه عملکرد(1)،بررسی چند مورد تریاژ و وضعیت بیماران حاضر و تایید سطح(1)</t>
  </si>
  <si>
    <t>بخشنامه 4221/400م 3/3/1400شناسنامه و استاندارد بخش اورژانس- 25213/400م 27/12/99دستورالعمل اورژانس</t>
  </si>
  <si>
    <t>کادر انتظامات و نیروی انتظامی  مستقر در ورودی بخش اورژانس فعال و نقش موثر در کاهش ازدحام دارند   (رضایت کادر درمان و مراجعین بررسی شود)</t>
  </si>
  <si>
    <t>هرکدام یک امتیاز؛ مشاهده و مصاحبه (رضایت کادر درمان 1 امتیاز ،رضایت مراجعین 1 امتیاز)</t>
  </si>
  <si>
    <t xml:space="preserve">اعتبار بخشی </t>
  </si>
  <si>
    <t>زنگ  فراخوان نگهبان در اتاق تریاژ و ایستگاه پرستاری بخش اورژانس موجود است.</t>
  </si>
  <si>
    <t xml:space="preserve"> هرکدام یک امتیاز؛ وجود و کارایی زنگ در اورژانس (1) ، در ایستگاه پرستاری(1) در بیمارستانهایی که کداحضار نگهبان تعریف شده است، هر دو امتیاز تعلق گیرد.</t>
  </si>
  <si>
    <t xml:space="preserve">    اعتباربخشی      </t>
  </si>
  <si>
    <r>
      <t>فضای انتظار برای اورژانس متناسب</t>
    </r>
    <r>
      <rPr>
        <b/>
        <sz val="9"/>
        <color theme="1"/>
        <rFont val="B Nazanin"/>
        <charset val="178"/>
      </rPr>
      <t xml:space="preserve"> با بار ورودی سالانه تعبیه شده است و دارای </t>
    </r>
    <r>
      <rPr>
        <b/>
        <u/>
        <sz val="9"/>
        <color theme="1"/>
        <rFont val="B Nazanin"/>
        <charset val="178"/>
      </rPr>
      <t>امکانات لازم</t>
    </r>
    <r>
      <rPr>
        <b/>
        <sz val="9"/>
        <color theme="1"/>
        <rFont val="B Nazanin"/>
        <charset val="178"/>
      </rPr>
      <t xml:space="preserve">          می باشد.</t>
    </r>
  </si>
  <si>
    <t>وجود فضای انتظار (1) و وجود امکانات رفاهی (1)</t>
  </si>
  <si>
    <t>بخشنامه های 142448م 15/4/89و 815/400م 28/10/91</t>
  </si>
  <si>
    <r>
      <t xml:space="preserve"> </t>
    </r>
    <r>
      <rPr>
        <b/>
        <sz val="9"/>
        <color theme="1"/>
        <rFont val="B Nazanin"/>
        <charset val="178"/>
      </rPr>
      <t xml:space="preserve">مستندسازی نتایج خدمات تشخیصی با استفاده از فرم های مصوب ابلاغی انجام می گیرد. مستند رویت پزشک معالج یا پزشک حاضر در شیفت وجود دارد. </t>
    </r>
  </si>
  <si>
    <t>هرکدام یک امتیاز؛؛ مشاهده درج گزارش آزمایشات و تصویربرداری ها(انجام مستندسازی 1 ، درج مهر و امضا پزشک1)</t>
  </si>
  <si>
    <t xml:space="preserve">                        اعتبار بخشی</t>
  </si>
  <si>
    <t>مستندسازی ( تکمیل پرونده بیمار)  در بخش اورژانس برابر قوانین  ابلاغی انجام می شود.</t>
  </si>
  <si>
    <t>مشاهده مستندات 2 پرونده (انتخاب اتفاقی دو پرونده) هرکدام یک امتیاز؛ (تعداد صحیح برگه های پرونده (1) و تکمیل اوراق (1)</t>
  </si>
  <si>
    <t>بخشنامه 4221/400م 3/3/1400شناسنامه و استاندارد بخش اورژانس- اعتبار بخشی</t>
  </si>
  <si>
    <t>ویزیت بیماران سطح 2تریاژ حداکثر 10 دقیقه، بیماران سطح 3 حداکثر 30دقیقه، سطح 4 حداکثر 60 دقیقه، سطح 5 حداکثر 120 دقیقه انجام می شود.</t>
  </si>
  <si>
    <t>بررسی دو پرونده؛ هرپرونده یک امتیاز؛اولویت با سطح 2 می باشد.مشاهده و بررسی پرونده</t>
  </si>
  <si>
    <t xml:space="preserve">      دستور العمل اورژانس بیمارستانی</t>
  </si>
  <si>
    <t>محدوده زمانی استاندارد انجام مشاوره های پزشکی اورژانس رعایت می شود.</t>
  </si>
  <si>
    <r>
      <t>بررسی مستندات _ هر مورد  1 امتیاز(</t>
    </r>
    <r>
      <rPr>
        <b/>
        <u/>
        <sz val="9"/>
        <color theme="1"/>
        <rFont val="B Nazanin"/>
        <charset val="178"/>
      </rPr>
      <t>آنی</t>
    </r>
    <r>
      <rPr>
        <b/>
        <sz val="9"/>
        <color theme="1"/>
        <rFont val="B Nazanin"/>
        <charset val="178"/>
      </rPr>
      <t xml:space="preserve"> 10 دقیقه جهت پزشک مقیم ،  نیم ساعت جهت پزشک آنکال )، </t>
    </r>
    <r>
      <rPr>
        <b/>
        <u/>
        <sz val="9"/>
        <color theme="1"/>
        <rFont val="B Nazanin"/>
        <charset val="178"/>
      </rPr>
      <t>فوریتی</t>
    </r>
    <r>
      <rPr>
        <b/>
        <sz val="9"/>
        <color theme="1"/>
        <rFont val="B Nazanin"/>
        <charset val="178"/>
      </rPr>
      <t xml:space="preserve">  تا 2 ساعت) </t>
    </r>
  </si>
  <si>
    <t>دستورالعمل آنکالی 1550/400م 24/5/1401 و  اعتبار بخشی</t>
  </si>
  <si>
    <t>گزارش دهی وقایع ناخواسته درمانی  طبق دستورالعمل و شیوه نامه نظارتی وزارت متبوع انجام میشود.</t>
  </si>
  <si>
    <t>مصاحبه (اطلاع از کد های 28 گانه(1) ، اطلاع از نحوه گزارش دهی (1)</t>
  </si>
  <si>
    <t>بخشنامه 21621/400م 14/12/97-   شیوه نامه وقایع ناخواسته درمانی 29674/400م 6/12/96</t>
  </si>
  <si>
    <t xml:space="preserve">اتاق ایزوله عفونی در اورژانس طبق دستورالعمل وجود دارد.(دارای پیش ورودی و تمهیدات حفاظت فردی مناسب و تهویه مناسب  می باشد.) </t>
  </si>
  <si>
    <t>مشاهده   (دارا بودن   1 امتیاز ، منطبق با استاندارد ها 1 امتیاز )</t>
  </si>
  <si>
    <t>بخشنامه 4221/400م 3/3/1400شناسنامه و استاندارد بخش اورژانس</t>
  </si>
  <si>
    <t>اتاق ایزوله روان در اورژانس طبق دستورالعمل وجود دارد.(دارای استاندارد های جدار و سقف و تاسیسات ایمن و تهویه مناسب  می باشد.)</t>
  </si>
  <si>
    <t xml:space="preserve">مشاهده  ( دارا بودن 1 امتیاز، منطبق با استاندارد ها 1 امتیاز) </t>
  </si>
  <si>
    <t>در بیمارستانهای با بار مراجعه بیش از 30 هزار بیمار در سال ، متخصص طب اورژانس و سوپروایزر مقیم در اورژانس حضور دارد.</t>
  </si>
  <si>
    <t>مستندات ، حضور متخصص طب اورژانس در تمام شیفت ها  (1)حضور سوپروایزر اورژانس در تمام شیفت ها (1)</t>
  </si>
  <si>
    <t>برنامه ماهیانه گروه احیاء قلبی ریوی بزرگسالان( شامل نام و نام خانوادگی، جزییات تماس و شیفت کاری)  نصب بر تابلو اعلانات بخش اورژانس می باشد. اعضاء گروه مطابق برنامه حضور دارند.</t>
  </si>
  <si>
    <t>مشاهده مستندات و کنترل حضور اعضا وجود برنامه کامل  1 امتیاز ، حضور اعضاء طبق برنامه 1 امتیاز</t>
  </si>
  <si>
    <t>بخشنامه 3955/44  م 1402/02/25 شناسنامه و استاندارد بخش اورژانس</t>
  </si>
  <si>
    <t>کیفیت انجام عملیات احیاء مطلوب می باشد</t>
  </si>
  <si>
    <t xml:space="preserve">مشاهده و کنترل فرایند مدیریت راه هوایی و ماساژ قلبی (آشنایی به نحوه کار با دستگاه ساکشن و وسایل محافظتی راههای هوایی 1 امتیاز، نحوه صحیح انجام ماساژ قلبی 1 امتیاز) از طریق پرسش از حداقل یک نفر از کادر درمان </t>
  </si>
  <si>
    <t>برنامه ماهیانه گروه احیاء قلبی ریوی بانوان باردار و نوزاد نیازمند مراقبت ویژه( شامل نام و نام خانوادگی، جزییات تماس و شیفت کاری)  نصب بر تابلو اعلانات می باشد</t>
  </si>
  <si>
    <t>مشاهده مستندات و کنترل حضور اعضا  هرکدام یک امتیاز؛ احیا مادر باردار(1) نوزادان(1)</t>
  </si>
  <si>
    <t>برنامه ماهیانه گروه دوم  احیاء قلبی -ریوی بزرگسالان( شامل نام و نام خانوادگی، جزییات تماس و شیفت کاری)  نصب بر تابلو اعلانات می باشد.</t>
  </si>
  <si>
    <t>مشاهده مستندات و کنترل حضور اعضا</t>
  </si>
  <si>
    <t>ترالی احیاء در بخش اورژانس  و اتاق احیاء (بصورت جداگانه)موجود و دارای چیدمان استاندارد و داروها و ملزومات احیاء نوزاد می باشد.</t>
  </si>
  <si>
    <t>وجود ترالی جداگانه در هر کدام از بخشهای اورژانس و اتاق احیائ (1) ، چیدمان استاندارد و ملزومات احیاء نوزاد(1)</t>
  </si>
  <si>
    <t>منطبق با دستور العمل استاندارد دارویی بخش اورژانس سال 1402 ویرایش هشتم</t>
  </si>
  <si>
    <t xml:space="preserve">نسبت تعداد نیروی خدمات و بیمار بر به تعداد تخت در اورژانس در زمان بازدید مناسب  می باشد. </t>
  </si>
  <si>
    <t>مشاهده مستندات ذکر نسبت (1/8=2  1/9تا 1/10=1  کمتر از 1/10=صفر)</t>
  </si>
  <si>
    <t>دستور العمل استاندارد های بخش اورژانس</t>
  </si>
  <si>
    <t xml:space="preserve"> پرسنل پرستاری بخش اورژانس از نیروهای طرحی یا کمتر از  3سال سابقه کار نیستند.</t>
  </si>
  <si>
    <t xml:space="preserve">نبود هر دو مورد (2) ،وجود هر مورد به معنی کسر یک امتیاز از دو امتیاز هست </t>
  </si>
  <si>
    <t>اعتبار بخشی</t>
  </si>
  <si>
    <t>تعیین تکلیف بیماران بستری در اورژانس در محدوده زمانی استاندارد (کمتر 6ساعت ) انجام می پذیرد.( تعیین سرویس درمانی بستری یا ترخیص بیمار زیر 6 ساعت)</t>
  </si>
  <si>
    <t>حضور 2 بیمار و بیشتر تعیین تکلیف نشده (0)، حضور یک بیمار تعیین تکلیف نشده (1) ، تمام بیماران ماندگار بالای 6 ساعت تعیین تکلیف شده اند.</t>
  </si>
  <si>
    <t xml:space="preserve">                       اعتبار بخشی</t>
  </si>
  <si>
    <t>انتقال بیماران تعیین تکلیف شده به بخش مربوطه زیر12 ساعت انجام می شود.</t>
  </si>
  <si>
    <t>حضور 2 بیمارو بیشتر بستری بالای 12 ساعت و بیشتر  (0)، حضور یک بیمار بستری بالای 12 ساعت (1) ، هیچ بیمار بستری  و ماندگار بالای12 ساعت در اورژانس(2)</t>
  </si>
  <si>
    <t xml:space="preserve">                      اعتبار بخشی</t>
  </si>
  <si>
    <r>
      <t xml:space="preserve">تخت های سرپایی ( </t>
    </r>
    <r>
      <rPr>
        <b/>
        <sz val="9"/>
        <color theme="1"/>
        <rFont val="Calibri"/>
        <family val="2"/>
        <scheme val="minor"/>
      </rPr>
      <t>fast track</t>
    </r>
    <r>
      <rPr>
        <b/>
        <sz val="9"/>
        <color theme="1"/>
        <rFont val="B Nazanin"/>
        <charset val="178"/>
      </rPr>
      <t>) در اورژانس با مراجعه بیش از 10 هزارنفر در سال  بصورت منفک شده راه اندازی و خدمات مربوطه مجزا از سایر تخت ها ارائه می شود.</t>
    </r>
  </si>
  <si>
    <t>مشاهده (در بیمارستانهای با  32 تخت ، اورژانس حداقل دارای 10 تخت و 4 تخت بخش اورژانس به تزریقات سرپایی تخصیص یابد و برای سایر بیمارستانها حداقل 10 درصد تعداد تخت های بیمارستان ، مبین تعداد تخت اورژانس می باشد)هر مورد 1 امتیاز</t>
  </si>
  <si>
    <t>نسبت پرستار به تعداد بیمار بستری  در بخش اورژانس در زمان بازدید مناسب می باشد .</t>
  </si>
  <si>
    <t xml:space="preserve">     مشاهده مستندات ذکر نسبت (1/2=2  1/3=1  کمتر از 1/3=صفر)</t>
  </si>
  <si>
    <t xml:space="preserve"> دستگاه تصویربرداری سیار و دستگاه سونو اکو سیار اختصاصی بخش اورژانس وجود دارد.</t>
  </si>
  <si>
    <t xml:space="preserve">در بخش های اورژانس با سقف مراجعه بالا و مراکز معین تروما،هرکدام از موارد یک امتیاز؛  وجود تصویر برداری سیار (1) وجود دستگاه سونوگرافی سیار (1) </t>
  </si>
  <si>
    <t>کتاب استانداردهای برنامه ریزی و طراحی بیمارستان ایمن</t>
  </si>
  <si>
    <t>سرویس های بهداشتی برای بیماران و همراهان و معلولین با رعایت موازین بهداشتی و دارابودن زنگ اعلان پرستار تعبیه شده است.</t>
  </si>
  <si>
    <t>مشاهده( رعایت موازین بهداشتی1 امتیاز  و دارا بودن زنگ1)</t>
  </si>
  <si>
    <r>
      <t>جابجایی ایمن بیماران به اورژانس و</t>
    </r>
    <r>
      <rPr>
        <b/>
        <sz val="9"/>
        <color theme="1"/>
        <rFont val="Calibri"/>
        <family val="2"/>
        <scheme val="minor"/>
      </rPr>
      <t xml:space="preserve"> </t>
    </r>
    <r>
      <rPr>
        <b/>
        <sz val="9"/>
        <color theme="1"/>
        <rFont val="B Nazanin"/>
        <charset val="178"/>
      </rPr>
      <t>یا بین بخشها توسط بیمار بر انجام می گردد.</t>
    </r>
  </si>
  <si>
    <t>مشاهده(جابجایی ایمن1 ، با بیماربر  (1)</t>
  </si>
  <si>
    <t>بیماران سطح 5 در بخش اورژانس یا محلی در نزدیک ویزیت می شوند. داروخانه بخش اورژانس در دسترس می باشد.</t>
  </si>
  <si>
    <t>هر کدام یک امتیاز می گیرد.</t>
  </si>
  <si>
    <t>دستور العمل اورژانس بیمارستانی و اعتبار بخشی</t>
  </si>
  <si>
    <t>برنما (بنر) اطلاع رسانی درخصوص ممنوعیت هرگونه پرداخت وجه خارج از صندوق بیمارستان در معرض دید مراجعه کنندگان به اورژانس وجود دارد.</t>
  </si>
  <si>
    <t>مشاهده (وجود دارد 1 ، در معرض دید 1)</t>
  </si>
  <si>
    <t>بخشنامه شماره75990/400د مورخ 6/4/1401</t>
  </si>
  <si>
    <t>راهنماي نحوه كاركرد و تاريخ آخرين كنترل كيفي (كاليبره)  تجهيزات بر روي آنها نصب مي باشد.</t>
  </si>
  <si>
    <t xml:space="preserve">            وجود راهنمای نحوه کارکرد(1)،دارابودن تاریخ معتبر(1)</t>
  </si>
  <si>
    <t>برنامه آنکالی پزشکان  در بخش مربوطه و اتاق سوپروایزر شیفت وجود دارد و پزشکان  طبق برنامه  حضور فعال دارند.</t>
  </si>
  <si>
    <t>مشاهده و بررسی مستندات                       وجود برنامه آنکالی = ا امتیاز                     حضور پزشکان طبق برنامه= 1 امتیاز</t>
  </si>
  <si>
    <t>بخشنامه 4221/400م 3/3/1400شناسنامه و استاندارد بخش اورژانس- دستورالعمل آنکالی 1550/400م 2/2/98</t>
  </si>
  <si>
    <t>برنامه مقیمی پزشکان  در بخش مربوطه و اتاق سوپروایزر شیفت وجود دارد و پزشکان  طبق برنامه  حضور فعال دارند.</t>
  </si>
  <si>
    <t>مشاهده و بررسی مستندات        وجود برنامه آنکالی = ا امتیاز                     حضور پزشکان طبق برنامه= 1 امتیاز</t>
  </si>
  <si>
    <t>پذیرش و تحویل بیماران و مصدومین منتقل شده توسط اورژانس پیش بیمارستانی در بخش اورژانس در اسرع وقت انجام می گردد.</t>
  </si>
  <si>
    <t xml:space="preserve"> زمان ورود آمبولانس 115  تا زمان تحویل گرفتن بیمار( بازبینی دو پرونده ورودی روز بازرسی)  زیر 20 دقیقه=(2)              20 تا 45   دقیقه= (1) بالای 45 دقیقه= صفر</t>
  </si>
  <si>
    <t>بخشنامه 21621/400م 14/12/97- اعتبار بخشی</t>
  </si>
  <si>
    <r>
      <t xml:space="preserve"> ویزیت بیماران توسط پزشک معالج انجام و</t>
    </r>
    <r>
      <rPr>
        <b/>
        <sz val="9"/>
        <color theme="1"/>
        <rFont val="Calibri"/>
        <family val="2"/>
        <scheme val="minor"/>
      </rPr>
      <t xml:space="preserve"> </t>
    </r>
    <r>
      <rPr>
        <b/>
        <sz val="9"/>
        <color theme="1"/>
        <rFont val="B Nazanin"/>
        <charset val="178"/>
      </rPr>
      <t>تعیین تکلیف می شوند.</t>
    </r>
  </si>
  <si>
    <t>مشاهده مستندات(مد نظر بیماران بستری و تعیین تکلیف شده هستند که بدلایلی مثل فقدان تخت بستری همچنان در بخش اورژانس مانده اند)</t>
  </si>
  <si>
    <t xml:space="preserve"> اخذ رضایت آگاهانه در صورت نیاز از  بیماران  پیش از انجام اعمال جراحی و پروسیجرهای پرخطر توسط پزشک معالج از گیرنده خدمت یا ولی قانونی ایشان انجام می گردد.</t>
  </si>
  <si>
    <t>هرکدام یک امتیاز؛ بررسی و مصاحبه(اخذ رضایت با ارائه توضیحات مکفیبه بیمار و اطلاع بیمار از فرآیند درمانی 1 اخذ رضایت توسط پزشک1)</t>
  </si>
  <si>
    <t>بخشنامه های 10907/400م 2/9/92 و 26187/400م 22/10/98</t>
  </si>
  <si>
    <t>تخت ویژه در بخش اورژانس در نظر گرفته شده است و بیماران مربوطه زیر 12 ساعت به بخش ویژه اصلی بیمارستان می شوند.</t>
  </si>
  <si>
    <t>بررسی مستندات(داشتن تخت ویژه 1 ، تعیین تکلیف و انتقال به بخش ویژه اصلی بیمارستان  زیر 12 ساعت  2)</t>
  </si>
  <si>
    <t xml:space="preserve">               اعتبار بخشی</t>
  </si>
  <si>
    <r>
      <t xml:space="preserve">فرآیند ثبت " </t>
    </r>
    <r>
      <rPr>
        <b/>
        <sz val="9"/>
        <color theme="1"/>
        <rFont val="B Kourosh"/>
        <charset val="178"/>
      </rPr>
      <t>ترک با مسئولیت شخصی</t>
    </r>
    <r>
      <rPr>
        <b/>
        <sz val="9"/>
        <color theme="1"/>
        <rFont val="B Nazanin"/>
        <charset val="178"/>
      </rPr>
      <t>" با ثبت دقیق علت هر یک از موارد انجام و مورد تحلیل و بررسی قرار می‌گیرد.(مطلوب زیر 4 درصد)</t>
    </r>
  </si>
  <si>
    <t>بررسی مستندات(ثبت علل 1، تحلیل 1)</t>
  </si>
  <si>
    <t xml:space="preserve">مسئول مدیریت تخت(bed manager)توسط رئیس مرکز تعیین و وظایف خود را انجام می دهد. </t>
  </si>
  <si>
    <t>مشاهده مستندات دارا بودن حکم (1) ، انجام وظایف (1)</t>
  </si>
  <si>
    <t xml:space="preserve">              اعتبار بخشی</t>
  </si>
  <si>
    <t>اعزام و انتقال بیماران بین بیمارستانی یا مرکز درمانی برابر دستورالعمل مربوطه صورت می گیرد.</t>
  </si>
  <si>
    <r>
      <t xml:space="preserve">مشاهده مستندات(درج مشخصات در </t>
    </r>
    <r>
      <rPr>
        <b/>
        <sz val="9"/>
        <color theme="1"/>
        <rFont val="Calibri"/>
        <family val="2"/>
        <scheme val="minor"/>
      </rPr>
      <t xml:space="preserve"> MCMC</t>
    </r>
    <r>
      <rPr>
        <b/>
        <sz val="9"/>
        <color theme="1"/>
        <rFont val="B Nazanin"/>
        <charset val="178"/>
      </rPr>
      <t xml:space="preserve"> 1 ،اخذ پذیرش از مقصد 1</t>
    </r>
    <r>
      <rPr>
        <b/>
        <sz val="9"/>
        <color theme="1"/>
        <rFont val="Calibri"/>
        <family val="2"/>
        <scheme val="minor"/>
      </rPr>
      <t xml:space="preserve">   )</t>
    </r>
  </si>
  <si>
    <t>بخشنامه 1474/100م 11/11/98</t>
  </si>
  <si>
    <t>دستورالعمل برنامه سکته های حاد قلبی ( 247)در بیمارستانهای مجری اجرا می شود</t>
  </si>
  <si>
    <t>مشاهده مستندات(وجود پزشک آنکال (1)  حضور پزشک مقیم(2 )</t>
  </si>
  <si>
    <r>
      <t xml:space="preserve">بخشنامه 29271/400 م 23/11/98(247) </t>
    </r>
    <r>
      <rPr>
        <b/>
        <sz val="9"/>
        <color theme="1"/>
        <rFont val="Sakkal Majalla"/>
      </rPr>
      <t>–</t>
    </r>
    <r>
      <rPr>
        <b/>
        <sz val="9"/>
        <color theme="1"/>
        <rFont val="B Nazanin"/>
        <charset val="178"/>
      </rPr>
      <t xml:space="preserve"> 31219/400م 21/11/94 (724)</t>
    </r>
  </si>
  <si>
    <t xml:space="preserve">  دستورالعمل برنامه سکته های حاد مغزی(724)در بیمارستانهای مجری اجرا می شود.</t>
  </si>
  <si>
    <t>بخشنامه 26972/400 م 14/10/94</t>
  </si>
  <si>
    <t>پزشکان دارای پوشش حرفه ای و اتيكت قابل شناسايي می باشند.</t>
  </si>
  <si>
    <t>مشاهده مستندات(پوشش حرفه ای 1، برچسب شناسایی1)</t>
  </si>
  <si>
    <t>بخشنامه شورای فرهنگی</t>
  </si>
  <si>
    <t>کادر درمان و پرسنل خدمات  دارای پوشش حرفه ای و اتيكت قابل شناسايي می باشند.</t>
  </si>
  <si>
    <t>بخش زایمان</t>
  </si>
  <si>
    <t>تریاژ مادران باردار و اولویت سازی مادران نیازمند مراقبت ویژه و تکمیل فرم تریاژ مامایی برای تمامی مراجعین برابر دستورالعمل توسط مامای واجد شرایط انجام می گردد.</t>
  </si>
  <si>
    <t>مشاهده مستندات، هرکدام یک ؛ (انجام تریاژ توسط ماما(1 )،غیر طرحی و دارای حداقل 2 سال سابقه فعالیت بالینی(1)</t>
  </si>
  <si>
    <t>دستورالعمل تریاژ مامایی 442/400 م 20/197</t>
  </si>
  <si>
    <t>سامانه ثبت مادران پرخطر فعال می باشد.فرایند  ورود همراه به بلوک زایمان  تدوین شده است.</t>
  </si>
  <si>
    <t>مشاهده مستندات                                                                    وجود سامانه فعال (1) تدوین فرایند لازم (1 )</t>
  </si>
  <si>
    <t xml:space="preserve"> راهنمای کشوری ارائه خدمات مامایی و زایمان</t>
  </si>
  <si>
    <t>ثبت شاخص سزارین نخست زا  و کل و آمار زایمان طبیعی انجام شده ومورد پایش و تحلیل قرار می گیرد.</t>
  </si>
  <si>
    <t>مشاهده مستندات(ثبت موارد 1 ، تحلیل 1)</t>
  </si>
  <si>
    <t xml:space="preserve">         دستورالعمل ترویج زایمان طبیعی</t>
  </si>
  <si>
    <t>شناسایی و تحویل ایمن نوزاد به مادر برابر دستورالعمل ابلاغی انجام می شود.</t>
  </si>
  <si>
    <t>مشاهده مستندات(شناسایی بر اساس دستبند  1 ،تحویل با کات نوزاد 1)</t>
  </si>
  <si>
    <t xml:space="preserve">                    اعتبار بخشی -راهنمای کشوری ارائه خدمات مامایی و زایمان</t>
  </si>
  <si>
    <t>کد مدیریت فوریت های مامایی تعریف شده و در صورت اعلام تیم مطابق آخرین دستور العمل بر بالین مادر حاضر می شود.</t>
  </si>
  <si>
    <t>وجود لیست کامل افراد (1) ،حضور بر اساس لیست (2)</t>
  </si>
  <si>
    <t xml:space="preserve">  راهنمای کشوری ارائه خدمات مامایی و زایمان</t>
  </si>
  <si>
    <r>
      <t>در بلوک زایمان دسترسی فوری به پگ کنترل خونریزی با دارو ها و وسایل مورد نیاز وجود دارد (پروستاگلاندین</t>
    </r>
    <r>
      <rPr>
        <b/>
        <sz val="9"/>
        <color theme="1"/>
        <rFont val="Calibri"/>
        <family val="2"/>
        <scheme val="minor"/>
      </rPr>
      <t>f2α</t>
    </r>
    <r>
      <rPr>
        <b/>
        <sz val="9"/>
        <color theme="1"/>
        <rFont val="B Nazanin"/>
        <charset val="178"/>
      </rPr>
      <t xml:space="preserve"> ومتر ژین  ، میز و پروستول و ... )</t>
    </r>
  </si>
  <si>
    <t>مشاهده مستندات(وجود  پگ 1 ، لیست کامل ملزومات 2)</t>
  </si>
  <si>
    <r>
      <t xml:space="preserve">اعتبار بخشی </t>
    </r>
    <r>
      <rPr>
        <b/>
        <sz val="9"/>
        <color theme="1"/>
        <rFont val="Sakkal Majalla"/>
      </rPr>
      <t>–</t>
    </r>
    <r>
      <rPr>
        <b/>
        <sz val="9"/>
        <color theme="1"/>
        <rFont val="B Nazanin"/>
        <charset val="178"/>
      </rPr>
      <t xml:space="preserve"> راهنمای کشوری ارائه خدمات مامایی و زایمان</t>
    </r>
  </si>
  <si>
    <t>در صورت وجود زایمان نیازمند مراقبت ویژه متخصص  اطفال حین زایمان حضور دارند</t>
  </si>
  <si>
    <t>مشاهده مستندات(وجود برنامه آنکالی 1،حضور پزشک مقیم 2)</t>
  </si>
  <si>
    <r>
      <t xml:space="preserve">ست پره اکلامپسی (آمپول هیدرالازین </t>
    </r>
    <r>
      <rPr>
        <b/>
        <sz val="9"/>
        <color theme="1"/>
        <rFont val="Sakkal Majalla"/>
      </rPr>
      <t>–</t>
    </r>
    <r>
      <rPr>
        <b/>
        <sz val="9"/>
        <color theme="1"/>
        <rFont val="B Nazanin"/>
        <charset val="178"/>
      </rPr>
      <t xml:space="preserve"> سولفات منیزیم و .. ) موجود و در دسترس است.</t>
    </r>
  </si>
  <si>
    <t>مشاهده مستندات(وجود  ست 1 ، لیست کامل ملزومات 2)</t>
  </si>
  <si>
    <t>کتاب راهنمای کشوری ارائه خدمات مامایی و زایمان</t>
  </si>
  <si>
    <t>ترالی احیاء نوزاد موجود است و دارای چیدمان  استاندارد می باشد.</t>
  </si>
  <si>
    <t xml:space="preserve">  وجود ترالی احیا(1) وجود چیدمان استاندارد داروها و ملزومات  (1)</t>
  </si>
  <si>
    <t xml:space="preserve">منطبق با دستور العمل استاندارد دارویی بخش اورژانس سال 1402 ویرایش هشتم </t>
  </si>
  <si>
    <t>ترالی احیاء بزرگسال موجود است و دارای استاندارد و داروهای لازم می باشد.</t>
  </si>
  <si>
    <t xml:space="preserve">             وجود ترالی احیا(1) وجودداروها و ملزومات مورد نیاز(1)</t>
  </si>
  <si>
    <t xml:space="preserve">منطبق با دستور العمل استاندارد دارویی بخش اورژانس سال 1402ویرایش هشتم </t>
  </si>
  <si>
    <t xml:space="preserve">سامانه MCMC جهت مادران باردار فعال می باشد. </t>
  </si>
  <si>
    <t>مشاهده و بررسی.هرکدام یک امتیاز؛ اتصال به سامانه (1) استفاده از سامانه( 1 امتیاز)</t>
  </si>
  <si>
    <t xml:space="preserve">منطبق با دستور العمل بیمارستانهای دوستدار مادر </t>
  </si>
  <si>
    <t xml:space="preserve"> حریم خصوصی مادر باردار حفظ می گردد </t>
  </si>
  <si>
    <t>مشاهده (امتیازات بر اساس قانون همه یا هیچ)</t>
  </si>
  <si>
    <t>دستور العمل بیمارستانهای دوستدار مادر</t>
  </si>
  <si>
    <t>پرسنل دارای پوشش حرفه ای و اتيكت قابل شناسايي می باشند.</t>
  </si>
  <si>
    <t>مشاهده مستندات(پوشش حرفه ای 1، برچسب شناسایی2)</t>
  </si>
  <si>
    <t xml:space="preserve">             بخشنامه شورای فرهنگی</t>
  </si>
  <si>
    <t>اتاق عمل</t>
  </si>
  <si>
    <t>تعداد متخصصین بیهوشی به نسبت اتاق های عمل فعال طبق دستورالعمل های وزارتی رعایت  می شود.</t>
  </si>
  <si>
    <t>مشاهده مستندات(هر دو اتاق عمل فعال یک متخصص بیهوشی2 در غیر اینصورت 0)</t>
  </si>
  <si>
    <t xml:space="preserve">        کتاب ارزش نسبی- اعتبار بخشی</t>
  </si>
  <si>
    <t xml:space="preserve"> واحد ریکاوری مستقل و با استانداردهای لازم وجود دارد و  طرح انطباق رعایت می گردد.</t>
  </si>
  <si>
    <t>مشاهده . بررسی مستندات. هرکدام یک امتیاز ؛ واحد مستقل و استاندارد(1)، رعایت طرح انطباق(1)</t>
  </si>
  <si>
    <t xml:space="preserve">                   اعتبار بخشی</t>
  </si>
  <si>
    <t>پرسنل بیهوشی ، اتاق عمل  و ریکاوری دارای صلاحیت کار می باشند و با توجه به اتاق های عمل فعال دارای چینش استاندارد برای هر عمل می باشند.</t>
  </si>
  <si>
    <t>مشاهده و بررسی(رویت حضور فرد فاقد صلاحیت 0، دارای صلاحیت اما تعداد ناکافی 1 ، هر اتاق فعال یک تکنسین بیهوشی، دوکارشناس اتاق عمل 2)</t>
  </si>
  <si>
    <t>کتاب فرم ها و استانداردهای پست های سازمانی بیمارستان</t>
  </si>
  <si>
    <r>
      <t>نصب دوربین های مدار بسته در</t>
    </r>
    <r>
      <rPr>
        <b/>
        <u/>
        <sz val="9"/>
        <color theme="1"/>
        <rFont val="B Nazanin"/>
        <charset val="178"/>
      </rPr>
      <t xml:space="preserve"> راهروها و ایستگاه پرستاری</t>
    </r>
    <r>
      <rPr>
        <b/>
        <sz val="9"/>
        <color theme="1"/>
        <rFont val="B Nazanin"/>
        <charset val="178"/>
      </rPr>
      <t xml:space="preserve"> </t>
    </r>
    <r>
      <rPr>
        <b/>
        <sz val="9"/>
        <color theme="1"/>
        <rFont val="B Nazanin"/>
        <charset val="178"/>
      </rPr>
      <t xml:space="preserve"> (مکانهای عمومی)</t>
    </r>
  </si>
  <si>
    <t>مشاهده و بررسی( هر واحد 1 امتیاز)</t>
  </si>
  <si>
    <t xml:space="preserve">              بخشنامه </t>
  </si>
  <si>
    <t>دستورالعمل ابلاغی جراحی ایمن برای اعمال جراحی رعایت می شود و کارکنان مرتبط با آن آگاهی دارند.</t>
  </si>
  <si>
    <t>مشاهده و مصاحبه(اطلاع از دستورالعمل 1 ، اجرای آن 2)</t>
  </si>
  <si>
    <t xml:space="preserve">          اعتبار بخشی</t>
  </si>
  <si>
    <t>دستور العمل ممنوعیت دخالت کارشناسان شرکت های تجهیزات پزشکی در اتاق عمل اجرایی می گردد.</t>
  </si>
  <si>
    <t>عدم حضور(2)،حضور دارند اما اسکراب نمی کند(1)، اسکراب می کند (0)</t>
  </si>
  <si>
    <t>نامه مدیرکل تجهیزات پزشکی شماره 117057/664م 2/12/95</t>
  </si>
  <si>
    <t>پزشک انجام دهنده عمل جراحی با پزشک مندرج در پرونده بیمار مطابقت دارد.</t>
  </si>
  <si>
    <t>مشاهده و بررسی(امتیاز 0 یا 2)</t>
  </si>
  <si>
    <t xml:space="preserve">                 اعتبار بخشی</t>
  </si>
  <si>
    <t xml:space="preserve">             مشاهده</t>
  </si>
  <si>
    <t xml:space="preserve">                اعتبار بخشی</t>
  </si>
  <si>
    <t>استاندارد های نگهداشت و تجویز دارو های بیهوشی در اتاق عمل رعایت می گردد.</t>
  </si>
  <si>
    <t xml:space="preserve">  مشاهده ، وجود حتی یک مورد به معنای صفر امتیاز است (نگهداشت ویال های دارویی باز شده  بعد از اتمام عمل جراحی،  وجود  سرنگ های حاوی داروهای بیهوشی)   </t>
  </si>
  <si>
    <t xml:space="preserve">         اعتبار بخشی و بخشنامه های ابلاغی  </t>
  </si>
  <si>
    <t>درمانگاه و کلینیک ویژه</t>
  </si>
  <si>
    <r>
      <t xml:space="preserve">نوبت دهی حضوری و  الکترونیک یا غیر حضوری توام  ( تلفنی </t>
    </r>
    <r>
      <rPr>
        <b/>
        <sz val="9"/>
        <color theme="1"/>
        <rFont val="Sakkal Majalla"/>
      </rPr>
      <t>–</t>
    </r>
    <r>
      <rPr>
        <b/>
        <sz val="9"/>
        <color theme="1"/>
        <rFont val="B Nazanin"/>
        <charset val="178"/>
      </rPr>
      <t xml:space="preserve"> اینتر نتی و.. ) دارد </t>
    </r>
  </si>
  <si>
    <t>مشاهده و بررسی ، تماس و کنترل  در حضور سوپروایزر(حضوری 1 ، غیر حضوری 1)</t>
  </si>
  <si>
    <t xml:space="preserve">          بخشنامه 10426/400م 8/5/97</t>
  </si>
  <si>
    <r>
      <t xml:space="preserve"> اطلاع رسانی ( برنامه ) در خصوص ساعت و روزهای حضور پزشکان  انجام شده است(سامانه های بیمارستانی) و</t>
    </r>
    <r>
      <rPr>
        <b/>
        <sz val="9"/>
        <color theme="1"/>
        <rFont val="B Nazanin"/>
        <charset val="178"/>
      </rPr>
      <t xml:space="preserve"> پزشکان برابر برنامه اعلامی در درمانگاه حضور و به ویزیت بیماران می پردازند.</t>
    </r>
  </si>
  <si>
    <t xml:space="preserve">               مشاهده. اطلاع رسانی برنامه(1) حضور پزشکان طبق برنامه(1)</t>
  </si>
  <si>
    <t xml:space="preserve">           بخشنامه 10426/400م 8/5/97</t>
  </si>
  <si>
    <t>مواردی از عدم نوبت دهی به بیماران و ارجاع به مطب ها ومراکزخصوصی وجود ندارد.(ایجاد محدودیت در نوبت دهی منجر به ارجاع)</t>
  </si>
  <si>
    <t xml:space="preserve"> وجود  موارد ذکر شده به معنی کسر امتیاز از دو امتیاز این سنجه است؛ عدم نوبت دهی(1-)،  ارجاع به بیرون (2-)</t>
  </si>
  <si>
    <t xml:space="preserve">            بخشنامه 10426/400م 8/5/97</t>
  </si>
  <si>
    <t>تمهیداتی برای اطلاع رسانی به بیماران در صورت عدم حضور پزشک  برای عدم مراجعه و اعلام نوبت بعدی در نظر گرفته است.(سیستم اطلاع رسانی لغو نوبت دهی )</t>
  </si>
  <si>
    <t xml:space="preserve">              بررسی(  تدوین خط مشی (1) ، اجرایی شدن آن (1) )</t>
  </si>
  <si>
    <t xml:space="preserve"> بخشنامه 10426/400م 8/5/97</t>
  </si>
  <si>
    <r>
      <t xml:space="preserve">امکانات رفاهی در درمانگاه وجود داشته و مراجعین رضایت دارند (صندلی </t>
    </r>
    <r>
      <rPr>
        <b/>
        <sz val="9"/>
        <color theme="1"/>
        <rFont val="Sakkal Majalla"/>
      </rPr>
      <t>–</t>
    </r>
    <r>
      <rPr>
        <b/>
        <sz val="9"/>
        <color theme="1"/>
        <rFont val="B Nazanin"/>
        <charset val="178"/>
      </rPr>
      <t xml:space="preserve"> آبسردکن </t>
    </r>
    <r>
      <rPr>
        <b/>
        <sz val="9"/>
        <color theme="1"/>
        <rFont val="Sakkal Majalla"/>
      </rPr>
      <t>–</t>
    </r>
    <r>
      <rPr>
        <b/>
        <sz val="9"/>
        <color theme="1"/>
        <rFont val="B Nazanin"/>
        <charset val="178"/>
      </rPr>
      <t xml:space="preserve"> تلویزیون و تهویه و... )</t>
    </r>
  </si>
  <si>
    <t xml:space="preserve">             مشاهده و مصاحبه با 5 مراجعه کننده  ، وجود امکانات (1) ، رضایت مراجعین(1)</t>
  </si>
  <si>
    <t>برنما (بنر) اطلاع رسانی درخصوص ممنوعیت هرگونه پرداخت وجه خارج از صندوق بیمارستان در معرض دید مراجعه کنندگان به درمانگاه وجود دارد.</t>
  </si>
  <si>
    <t xml:space="preserve">            امتیاز 0یا 2</t>
  </si>
  <si>
    <t xml:space="preserve">            مشاهده </t>
  </si>
  <si>
    <t xml:space="preserve"> حریم بیمار و بکارگیری پوشش مناسب بیمار در حین ارائه خدمات رعایت می شود . </t>
  </si>
  <si>
    <t xml:space="preserve">        مشاهده و مصاحبه</t>
  </si>
  <si>
    <t>بخش های بستری</t>
  </si>
  <si>
    <t>انتقال بیماران بین بخش های بیمارستان توسط بیمار بر انجام می شود.</t>
  </si>
  <si>
    <t>انتقال ایمن (1) ، انتقال توسط بیماربر(1)</t>
  </si>
  <si>
    <t>طرح انطباق در ارائه خدمات رعایت شده است.</t>
  </si>
  <si>
    <t>ارائه خدمات توسط پرسنل همگن (2)،مشاهده مواردی از عدم انطباق(1)،بدون برنامه جهت رعایت طرح انطباق(0)</t>
  </si>
  <si>
    <t>بیماران بستری در بخش ها به زنگ احضار کارا پرستار دسترسی دارند و آموزش استفاده از آن را دیده اند.</t>
  </si>
  <si>
    <t xml:space="preserve">          مشاهده و بررسی</t>
  </si>
  <si>
    <t xml:space="preserve">در حین درمان و ترخیص آموزشهای لازم به بیمار ارائه می شود. </t>
  </si>
  <si>
    <t xml:space="preserve">       مشاهده و مصاحبه</t>
  </si>
  <si>
    <t>اعتبار بخشی (انجام هر کدام از مراحل یک امتیاز)</t>
  </si>
  <si>
    <t>کلیه داروها ، تجهیزات و ملزومات پزشکی مورد نیاز بیماران توسط بیمارستان تامین می گردد(عدم ارجاع بیمار به خارج مرکز )</t>
  </si>
  <si>
    <t>مشاهده ، مصاحبه و بررسی مستندات (ثبت درخواست ها در سامانه های رسمی اداره تجهیزات پزشکی(1) رعایت الزامات فاکتور (2) اقرار بیماران و همراهان مبنی بر ارجاع به خارج از بیمارستان به منزله امتیاز (0) می باشد.</t>
  </si>
  <si>
    <t>اعتبار بخشی- بخشنامه 401/400م 12/3/99</t>
  </si>
  <si>
    <t>شماره تلفن های رسیدگی به شکایات وزارت (190) و معاونت درمان دانشگاه مربوطه/بیمارستان در معرض دید نصب شده است و فرایند های مربوطه اجرایی می گردد.</t>
  </si>
  <si>
    <t xml:space="preserve">    مشاهده و مصاحبه.وجود شماره تلفنهای رسیدگی به شکایات در معرض دید بیماران(1) وجود فرآیند رسیدگی به شکایات نهادینه شده(1)</t>
  </si>
  <si>
    <r>
      <t>اعتبار بخشی</t>
    </r>
    <r>
      <rPr>
        <b/>
        <sz val="9"/>
        <color theme="1"/>
        <rFont val="Cambria"/>
        <family val="1"/>
      </rPr>
      <t>_</t>
    </r>
  </si>
  <si>
    <t>ویزیت بیماران بستری در بخش عادی روزانه  توسط پزشک معالج انجام می گردد.</t>
  </si>
  <si>
    <t>صفر و دو.بررسی پرونده</t>
  </si>
  <si>
    <t xml:space="preserve">اعتبار بخشی                 </t>
  </si>
  <si>
    <t>پرسنل از اتیکت و پوشش حرفه ای برابر مقرارت ابلاغی استفاده می نمایند.(یکسان سازی شود.)</t>
  </si>
  <si>
    <t xml:space="preserve">               مشاهده</t>
  </si>
  <si>
    <t>بیماران از نحوه دریافت خدمات و برخورد و ویزیت پزشکان رضایت دارند.</t>
  </si>
  <si>
    <t xml:space="preserve">     مصاحبه با2 بیمار(رضایت هر بیمار انتخابی اتفاقی  یک امتیاز) </t>
  </si>
  <si>
    <t>بیماران با پزشک معالج و فرآیند درمانی آشنایی دارند.</t>
  </si>
  <si>
    <t xml:space="preserve">               مصاحبه</t>
  </si>
  <si>
    <t>واحد مددکار اجتماعی  فعال بوده و به بیماران نیازمند  اقدامات حمایتی را ارائه می دهند.فرایند ترخیص بصورت 24 ساعته با هماهنگی این واحد انجام می شود.</t>
  </si>
  <si>
    <t>فعالیت 24 ساعته واحد (2) ، فعالیت شیفتهای صبح و عصر(1) ، عدم وجود واحد مربوطه (0)</t>
  </si>
  <si>
    <t>پرستار خود را به بیمار معرفی کرده است و بیمار از خدمات و برخورد پرسنل پرستاری رضایت دارند.</t>
  </si>
  <si>
    <t>مصاحبه حداقل دو بیمار (رضایت هر بیمار انتخابی اتفاقی  یک امتیاز)</t>
  </si>
  <si>
    <t>سرویس های بهداشتی برای بیماران و همراهان و معلولین با رعایت موازین بهداشتی ودارای زنگ اعلان پرستار می باشد.</t>
  </si>
  <si>
    <t>مشاهده(استقرار تعداد کافی  منفک شده 1، رعایت موازین بهداشتی و دارا بودن زنگ2)</t>
  </si>
  <si>
    <t xml:space="preserve">                      اعتبار بخشی  </t>
  </si>
  <si>
    <t>ثبت رژیم غذایی بیماران در  HIS  انجام می شود.</t>
  </si>
  <si>
    <t>بررسی  2 مورد بیمار با بیماری زمینه ای(1) و 2 بیمار  بعد از اعمال جراحی(1)</t>
  </si>
  <si>
    <t>کتاب ضوابط اجرایی و سیاست های بخش تغذیه در بیمارستانهای سراسر کشور</t>
  </si>
  <si>
    <t>رژیم غذایی بیماران  بر اساس نوع بیماری ارائه  می شود و بیماران از کیفیت تغذیه رضایت دارند.</t>
  </si>
  <si>
    <t xml:space="preserve">            مشاهده و مصاحبه، تناسب </t>
  </si>
  <si>
    <t xml:space="preserve">                     اعتبار بخشی</t>
  </si>
  <si>
    <t>استریلیزاسیون و بهداشت محیط</t>
  </si>
  <si>
    <t>موسسه با توجه به میزان خطر، پسماندها را از مبدا تفکیک و کد بندی می نماید.</t>
  </si>
  <si>
    <t xml:space="preserve">            مشاهده و بررسی. وجود سطل زباله مجزا(1) رویت تفکیک مناسب(1)</t>
  </si>
  <si>
    <t xml:space="preserve">          استانداردهای اعتبار بخشی</t>
  </si>
  <si>
    <t>مدیریت جمع آوری و دفع ابزار تیز و برنده به شیوه صحیح انجام  می شود.</t>
  </si>
  <si>
    <t xml:space="preserve">              مشاهده جعبه (Safety box) یک امتیاز، استفاده مناسب از جعبه(1)</t>
  </si>
  <si>
    <r>
      <rPr>
        <b/>
        <u/>
        <sz val="9"/>
        <color theme="1"/>
        <rFont val="B Nazanin"/>
        <charset val="178"/>
      </rPr>
      <t>بی خطر سازی</t>
    </r>
    <r>
      <rPr>
        <b/>
        <sz val="9"/>
        <color theme="1"/>
        <rFont val="B Nazanin"/>
        <charset val="178"/>
      </rPr>
      <t xml:space="preserve"> تصفیه و </t>
    </r>
    <r>
      <rPr>
        <b/>
        <u/>
        <sz val="9"/>
        <color theme="1"/>
        <rFont val="B Nazanin"/>
        <charset val="178"/>
      </rPr>
      <t>دفع بهداشتی</t>
    </r>
    <r>
      <rPr>
        <b/>
        <sz val="9"/>
        <color theme="1"/>
        <rFont val="B Nazanin"/>
        <charset val="178"/>
      </rPr>
      <t xml:space="preserve"> پسماند ها طبق دستورالعمل ابلاغی انجام می شود</t>
    </r>
  </si>
  <si>
    <t>وجود هر دو مورد استاندارد (2)،وجود یک مورد استاندارد(1)</t>
  </si>
  <si>
    <t>وسایل حفاظت فردی و ملزومات شستشو و ضدعفونی دست در بخش های مختلف در دسترس هستند.(پرسنل و مراجعین)</t>
  </si>
  <si>
    <t>مشاهده و بررسی. وجود وسایل برای هرکدام یک امتیاز(پرسنل و مراجعین)</t>
  </si>
  <si>
    <t xml:space="preserve">استانداردهای اعتبار بخشی          </t>
  </si>
  <si>
    <t>آزمایشگاه و تصویربرداری (پاراکلینیک)</t>
  </si>
  <si>
    <r>
      <t>آزمایشگاه دارای مسئول فنی واجد شرایط و حاضر در زمان بازدید  و دارای پروانه قانونی معتبر می باشد که بر کلیه فعالیت ها درشیفت های مختلف آزمایشگاه نظارت دارد</t>
    </r>
    <r>
      <rPr>
        <b/>
        <sz val="9"/>
        <color theme="1"/>
        <rFont val="Calibri"/>
        <family val="2"/>
        <scheme val="minor"/>
      </rPr>
      <t>.</t>
    </r>
  </si>
  <si>
    <t xml:space="preserve"> حضور مسئول فنی (1)، وجود پروانه معتبر (1)</t>
  </si>
  <si>
    <t>اعتباربخشی و آیین نامه بیمارستان و آزمایشگاه</t>
  </si>
  <si>
    <t>بانک خون  فعال وجود دارد که کلیه فراورده های مورد نیاز بیماران در شرایط اورژانس را در اختیار دارد.</t>
  </si>
  <si>
    <t xml:space="preserve"> وجود بانک خون فعال (1)، وجود همه گروههای خونی(1)</t>
  </si>
  <si>
    <r>
      <t>انتقال نمونه از</t>
    </r>
    <r>
      <rPr>
        <b/>
        <u/>
        <sz val="9"/>
        <color theme="1"/>
        <rFont val="B Nazanin"/>
        <charset val="178"/>
      </rPr>
      <t xml:space="preserve"> اورژانس </t>
    </r>
    <r>
      <rPr>
        <b/>
        <sz val="9"/>
        <color theme="1"/>
        <rFont val="B Nazanin"/>
        <charset val="178"/>
      </rPr>
      <t xml:space="preserve">و </t>
    </r>
    <r>
      <rPr>
        <b/>
        <u/>
        <sz val="9"/>
        <color theme="1"/>
        <rFont val="B Nazanin"/>
        <charset val="178"/>
      </rPr>
      <t>بخش های بستری</t>
    </r>
    <r>
      <rPr>
        <b/>
        <sz val="9"/>
        <color theme="1"/>
        <rFont val="B Nazanin"/>
        <charset val="178"/>
      </rPr>
      <t xml:space="preserve"> به آزمایشگاه توسط کادر خدمات بیمارستان انجام می گردد.</t>
    </r>
  </si>
  <si>
    <t xml:space="preserve">         مشاهده و بررسی ( هر کدام 1  امتیاز)</t>
  </si>
  <si>
    <t xml:space="preserve">           دستور العمل بیمارستان ایمن </t>
  </si>
  <si>
    <r>
      <t>درصورت عدم امکان انجام آزمایش، ارجاع نمونه به آزمایشگاه خارج بیمارستان (معین) با هماهنگی آزمایشگاه انجام میشود</t>
    </r>
    <r>
      <rPr>
        <b/>
        <sz val="9"/>
        <color theme="1"/>
        <rFont val="Calibri"/>
        <family val="2"/>
        <scheme val="minor"/>
      </rPr>
      <t>.</t>
    </r>
    <r>
      <rPr>
        <b/>
        <sz val="9"/>
        <color theme="1"/>
        <rFont val="B Nazanin"/>
        <charset val="178"/>
      </rPr>
      <t xml:space="preserve"> انتقال نمونه ها توسط کادر بیمارستان انجام می گردد.</t>
    </r>
  </si>
  <si>
    <t xml:space="preserve"> مشاهده قرار داد با آزمایشگاه معین و عدم پرداخت وجه مستقیم توسط بیمار به آزمایشگاه معین(1)، انتقال نمونه توسط کادر بیمارستان (1)</t>
  </si>
  <si>
    <r>
      <t>نمونه مستقیما از بخشهای بیمارستانی یا توسط همراه بیمار برای انجام آزمایش به آزمایشگاه خارج بیمارستان ارجاع نمی شود</t>
    </r>
    <r>
      <rPr>
        <b/>
        <sz val="9"/>
        <color theme="1"/>
        <rFont val="Calibri"/>
        <family val="2"/>
        <scheme val="minor"/>
      </rPr>
      <t>.</t>
    </r>
  </si>
  <si>
    <t>اولویت بندی پاسخ آزمایشات بیماران اورژانسی ، بستری و سرپایی در ارائه خدمات رعایت می گردد.(واحد آزمایشگاه)</t>
  </si>
  <si>
    <t xml:space="preserve">  مشاهده و بررسی(لیست استاندارد های مدت زمان ارائه خدمات موجود و متوسط زمان ارائه خدمات ثبت می گردد) هر کدام 1 امتیاز </t>
  </si>
  <si>
    <t>کتاب استانداردبرنامه ریزی و طراحی بیمارستان ایمن - اعتباربخشی</t>
  </si>
  <si>
    <r>
      <t>بخش تصویر برداری دارای</t>
    </r>
    <r>
      <rPr>
        <b/>
        <u/>
        <sz val="9"/>
        <color theme="1"/>
        <rFont val="B Nazanin"/>
        <charset val="178"/>
      </rPr>
      <t xml:space="preserve"> تائیدیه مجوز کار با اشعه </t>
    </r>
    <r>
      <rPr>
        <b/>
        <sz val="9"/>
        <color theme="1"/>
        <rFont val="B Nazanin"/>
        <charset val="178"/>
      </rPr>
      <t xml:space="preserve">معتبر و </t>
    </r>
    <r>
      <rPr>
        <b/>
        <u/>
        <sz val="9"/>
        <color theme="1"/>
        <rFont val="B Nazanin"/>
        <charset val="178"/>
      </rPr>
      <t xml:space="preserve">سیستم فعال  </t>
    </r>
    <r>
      <rPr>
        <b/>
        <u/>
        <sz val="9"/>
        <color theme="1"/>
        <rFont val="Calibri"/>
        <family val="2"/>
        <scheme val="minor"/>
      </rPr>
      <t>PACS</t>
    </r>
    <r>
      <rPr>
        <b/>
        <u/>
        <sz val="9"/>
        <color theme="1"/>
        <rFont val="B Nazanin"/>
        <charset val="178"/>
      </rPr>
      <t xml:space="preserve"> </t>
    </r>
    <r>
      <rPr>
        <b/>
        <sz val="9"/>
        <color theme="1"/>
        <rFont val="B Nazanin"/>
        <charset val="178"/>
      </rPr>
      <t xml:space="preserve"> در دسترس می باشد </t>
    </r>
  </si>
  <si>
    <t xml:space="preserve">        مشاهده و بررسی. هر کدام یک امتیاز</t>
  </si>
  <si>
    <t>اعتبار بخشی و آیین نامه بیمارستان و تصویر برداری</t>
  </si>
  <si>
    <t>در بخش تصویربرداری پروانه مسئول فنی دارای اعتبار و در معرض دید نصب شده است و مسئول فنی حضور موثر دارند.ا</t>
  </si>
  <si>
    <t xml:space="preserve">   حضور مسئول فنی (1)، وجود پروانه معتبر (1)</t>
  </si>
  <si>
    <t>اولویت بندی بیماران اورژانسی ، بستری و سرپایی در ارائه خدمات رعایت می گردد. (واحد تصویر برداری )</t>
  </si>
  <si>
    <t xml:space="preserve">مشاهده و بررسی(لیست استاندارد های مدت زمان ارائه خدمات موجود و متوسط زمان ارائه خدمات ثبت می گردد) هر کدام 1 امتیاز </t>
  </si>
  <si>
    <t xml:space="preserve"> اعتبار بخشی و آیین نامه بیمارستان و تصویر برداری</t>
  </si>
  <si>
    <t>گزارش ثصویربرداری ها ی اورژانس کمتر از 24 ساعت ارائه می گردد.</t>
  </si>
  <si>
    <t>مشاهده مستندات</t>
  </si>
  <si>
    <t>امکان اخذ  نوبت حضوری ، تلفنی و الکترونیکی از واحد تصویر برداری وجود دارد.</t>
  </si>
  <si>
    <t>تماس با تلفن گویا در حضور سوپروایزر</t>
  </si>
  <si>
    <t xml:space="preserve">حریم بیمار و بکارگیری پوشش مناسب بیمار در حین ارائه خدمات رعایت می شود . </t>
  </si>
  <si>
    <t>استفاده از پرسنل همگن(1)،وجود پوشش مناسب برای بیمار(1)</t>
  </si>
  <si>
    <t>پوشش حرفه ای(1)، اتیکت (1)</t>
  </si>
  <si>
    <t>خدمات سونوگرافی سرپایی( روزانه) و بستری 24 ساعته انجام می گردد.(شبانه روزی)</t>
  </si>
  <si>
    <t>مشاهده مستندات ( وجود سونو 24 ساعته سرپایی و بستری (2)،سونوگرافی در ساعاتی از شبانه روز کمتر از 24ساعت (1)،عدم وجود سونوگرافی (0)</t>
  </si>
  <si>
    <t>سایر</t>
  </si>
  <si>
    <t xml:space="preserve">  برانکارد های مخصوص انتقال بین بخشی بیماران مجهز به کپسول اکسیژن بوده و ونتیلاتور سیار در دسترس می باشد.</t>
  </si>
  <si>
    <t xml:space="preserve">      مشاهده و بررسی مستندات.</t>
  </si>
  <si>
    <t>دستورالعمل بیمارستان ایمن</t>
  </si>
  <si>
    <t xml:space="preserve">  بیمارستان تائیدیه از سازمان آتش نشانی را دارا می باشد و سیستم های اعلام و اطفاء حریق فعال می باشد</t>
  </si>
  <si>
    <t xml:space="preserve">      مشاهده و بررسی مستندات</t>
  </si>
  <si>
    <t>کدهای 28 گانه وقایع ناخواسته درمانی در تابلو اعلانات الصاق شده وپرسنل ومسئول فنی با انها اشنا هستند.</t>
  </si>
  <si>
    <t xml:space="preserve">          بررسی و مصاحبه</t>
  </si>
  <si>
    <t xml:space="preserve">             بخشنامه های ابلاغی</t>
  </si>
  <si>
    <r>
      <t>تابلو ، علائم یا خطوط راهنمایی جهت دستیابی به سایر بخشهای</t>
    </r>
    <r>
      <rPr>
        <b/>
        <u/>
        <sz val="9"/>
        <color theme="1"/>
        <rFont val="B Nazanin"/>
        <charset val="178"/>
      </rPr>
      <t xml:space="preserve"> تشخیصی  </t>
    </r>
    <r>
      <rPr>
        <b/>
        <sz val="9"/>
        <color theme="1"/>
        <rFont val="B Nazanin"/>
        <charset val="178"/>
      </rPr>
      <t xml:space="preserve">و </t>
    </r>
    <r>
      <rPr>
        <b/>
        <u/>
        <sz val="9"/>
        <color theme="1"/>
        <rFont val="B Nazanin"/>
        <charset val="178"/>
      </rPr>
      <t xml:space="preserve"> درمانی</t>
    </r>
    <r>
      <rPr>
        <b/>
        <sz val="9"/>
        <color theme="1"/>
        <rFont val="B Nazanin"/>
        <charset val="178"/>
      </rPr>
      <t xml:space="preserve"> بیمارستان تعبیه شده است.</t>
    </r>
  </si>
  <si>
    <t xml:space="preserve">         مشاهده و مصاحبه</t>
  </si>
  <si>
    <t xml:space="preserve">                 اعتباربخشی</t>
  </si>
  <si>
    <r>
      <t xml:space="preserve">تجویز </t>
    </r>
    <r>
      <rPr>
        <b/>
        <u/>
        <sz val="9"/>
        <color theme="1"/>
        <rFont val="B Nazanin"/>
        <charset val="178"/>
      </rPr>
      <t>دارو</t>
    </r>
    <r>
      <rPr>
        <b/>
        <sz val="9"/>
        <color theme="1"/>
        <rFont val="B Nazanin"/>
        <charset val="178"/>
      </rPr>
      <t xml:space="preserve"> و</t>
    </r>
    <r>
      <rPr>
        <b/>
        <u/>
        <sz val="9"/>
        <color theme="1"/>
        <rFont val="B Nazanin"/>
        <charset val="178"/>
      </rPr>
      <t xml:space="preserve"> خدمات تشخیصی -درمانی به صورت </t>
    </r>
    <r>
      <rPr>
        <b/>
        <sz val="9"/>
        <color theme="1"/>
        <rFont val="B Nazanin"/>
        <charset val="178"/>
      </rPr>
      <t>الکترونیک انجام می گردد.</t>
    </r>
  </si>
  <si>
    <t xml:space="preserve">           هر مورد 1 امتیاز</t>
  </si>
  <si>
    <t xml:space="preserve">     بخشنامه سازمان بیمه سلامت</t>
  </si>
  <si>
    <t>پروانه بهره برداری و مسوول فنی دارای اعتبار هست</t>
  </si>
  <si>
    <t>هر کدام که دارای اعتبار هست، یک امتیاز می گیرد.</t>
  </si>
  <si>
    <t xml:space="preserve">           قانون صدور پروانه ها</t>
  </si>
  <si>
    <t>تعداد تختهای فعال بیمارستان برابر تعداد تختهای مصوب می باشد.</t>
  </si>
  <si>
    <r>
      <t>تعداد تخت ذکر شده در پروانه بهره برداری با تعداد تختهای اعلامی توسط بیمارستان مقایسه شود و در صورت اختلاف کمتر از ده درصد ، امتیاز 2 در صورت اختلاف 10 تا 20 درصد امتیاز</t>
    </r>
    <r>
      <rPr>
        <b/>
        <sz val="9"/>
        <color theme="1"/>
        <rFont val="Times New Roman"/>
        <family val="1"/>
      </rPr>
      <t xml:space="preserve"> </t>
    </r>
    <r>
      <rPr>
        <b/>
        <sz val="9"/>
        <color theme="1"/>
        <rFont val="B Nazanin"/>
        <charset val="178"/>
      </rPr>
      <t>یک و اختلاف بیش از 20 درصد امتیاز صفر داده شود</t>
    </r>
  </si>
  <si>
    <t xml:space="preserve">            قانون صدور پروانه ها</t>
  </si>
  <si>
    <t>تمهیدات لازم جهت تامین غذای همراهان بیماران در نظر گرفته شده است. کادر درمان از کیفیت غذا رضایت دارند.</t>
  </si>
  <si>
    <t xml:space="preserve">      مصاحبه ( هر کدام (1) امتیاز)</t>
  </si>
  <si>
    <t>بخش  مراقبتهای ویژه</t>
  </si>
  <si>
    <t xml:space="preserve">ویزیت بیماران بستری در بخش های ویژه حداقل یک بار در هرشیفت برابر پروتکل ها انجام می گردد. پزشک بیهوشی بخش ویژه از پزشک بیهوشی اتاق عمل متمایز می باشد.  </t>
  </si>
  <si>
    <t xml:space="preserve">   بررسی مستندات و برنامه روزهای تعطیل(درج ویزیت در هر شیفت 1، تمایز پزشکان از اتاق عمل 1)</t>
  </si>
  <si>
    <t>تعداد تختهای فعال بخش بیشتر از تعداد تختهای مندرج در پروانه بیمارستان نمی باشد.</t>
  </si>
  <si>
    <t>وجود تعداد تخت فعال بیشتر از تعداد تخت مندرج در پروانه به معنای صفر امتیاز برای این سنجه است.</t>
  </si>
  <si>
    <t>بیماران بستری در بخش های ویژه قابلیت انتقال به بخش عادی را دارند یا نیاز به مراقبتهای ویژه دارند.</t>
  </si>
  <si>
    <t>بازدید از بخش مراقبت های ویژه و رویت علائم حیاتی بیماران بستری و سطح هوشیاری و وضعیت بیماران، رویت بیماران دارای سطح هوشیاری مناسب و علائم حیاتی پایدار به معتی عدم رعایت اندیکاسیون بستری در بخش مراقبت ویژه است.و به ازاء رویت هر بیمار یک امتیاز از دو امتیاز کسر شود.</t>
  </si>
  <si>
    <t xml:space="preserve">         بخشنامه شورا ی فرهنگی</t>
  </si>
  <si>
    <t>محلول های گاواژ تجاری جهت تغذیه بیماران استفاده می شودو از خارج از بیمارستان و توسط همراهان بیمار تهیه نمی شود.</t>
  </si>
  <si>
    <t xml:space="preserve">مشاهده وبررسی مستندات و  یخچال بخش </t>
  </si>
  <si>
    <t>ارزیابی تخصصی بیماران از نظر تغذیه انجام می شود.</t>
  </si>
  <si>
    <t>وجود  فرم ارزیابی تخصصی تغذیه 1 و تکمیل آن توسط کارشناس تغذیه 1</t>
  </si>
  <si>
    <t xml:space="preserve">           بخشنامه شورا ی فرهنگی</t>
  </si>
  <si>
    <t xml:space="preserve">         اقتصاد درمان</t>
  </si>
  <si>
    <t xml:space="preserve">نصب در معرض دید یا در قسمت صندوق بیمارستان (1) ،نصب در اورژانس ، درمانگاه و بخشهای بستری (1)              </t>
  </si>
  <si>
    <t>بخشنامه شماره 400/75990د مورخ 1401/4/6</t>
  </si>
  <si>
    <t>پرسنل از مدیریت و دریافت حقوق ومزایا رضایت دارند.</t>
  </si>
  <si>
    <t xml:space="preserve"> مصاحبه ،برخورد مدیریت مرکز و بخش، حجم کار(1) میزان و زمان پرداخت حقوق و کارانه(1)،</t>
  </si>
  <si>
    <t>پرداختی بیماران و مراجعین فقط از طریق صندوق بیمارستان انجام میگردد. پرداختی از طریق دستگاه کارتخوان انجام می گردد.</t>
  </si>
  <si>
    <t>مشاهده و بررسی. پرداخت از طریق صندوق بیمارستان (1)، پرداخت وجه با کارتخوان و عدم استفاده از وجه نقد یا انتقال مستقیم به شماره حساب (1)</t>
  </si>
  <si>
    <t xml:space="preserve">                   اعتباربخشی</t>
  </si>
  <si>
    <t>بیمارستان با سازمانهای بیمه گر پایه و تمامی بیمه های تکمیلی قرارداد دارد.</t>
  </si>
  <si>
    <t xml:space="preserve">  بررسی مستندات ( هر مورد 1 امتیاز)</t>
  </si>
  <si>
    <t xml:space="preserve">          دستور العمل های ابلاغی </t>
  </si>
  <si>
    <t>هزینه ای بابت تشکیل پرونده و کپی و ... از بیماران در یافت نمی گردد.</t>
  </si>
  <si>
    <t xml:space="preserve">  بررسی سیستم حسابداری و مصاحبه با 5 مراجعه کننده</t>
  </si>
  <si>
    <t xml:space="preserve">          دستور العمل های ابلاغی      </t>
  </si>
  <si>
    <t>بابت خدمات مندرج در لیست موارد هتلینگ  و 6 درصد تعرفه پرستاری مبلغی از بیماران بصورت جداگانه دریافت نمی شود.</t>
  </si>
  <si>
    <r>
      <t xml:space="preserve">           مشاهده صورتحساب               ،</t>
    </r>
    <r>
      <rPr>
        <b/>
        <u/>
        <sz val="9"/>
        <color theme="1"/>
        <rFont val="B Nazanin"/>
        <charset val="178"/>
      </rPr>
      <t xml:space="preserve">عدم وجود </t>
    </r>
    <r>
      <rPr>
        <b/>
        <sz val="9"/>
        <color theme="1"/>
        <rFont val="B Nazanin"/>
        <charset val="178"/>
      </rPr>
      <t xml:space="preserve">اقلام هتلینگ (1) ، </t>
    </r>
    <r>
      <rPr>
        <b/>
        <u/>
        <sz val="9"/>
        <color theme="1"/>
        <rFont val="B Nazanin"/>
        <charset val="178"/>
      </rPr>
      <t>عدم وجود</t>
    </r>
    <r>
      <rPr>
        <b/>
        <sz val="9"/>
        <color theme="1"/>
        <rFont val="B Nazanin"/>
        <charset val="178"/>
      </rPr>
      <t xml:space="preserve"> اقلام 6درصد پرستاری(1) </t>
    </r>
  </si>
  <si>
    <t xml:space="preserve">  دستور العمل های ابلاغی ، اقلام 6درصد پرستاری(سرنگ،باند،گاز،پنبه،الکل....) ، اقلام هتلینگ(لباس بیمار، دستکش،دروشیت، کاور کفش و ...)</t>
  </si>
  <si>
    <r>
      <t xml:space="preserve">تعرفه خدمات تصویر برداری </t>
    </r>
    <r>
      <rPr>
        <b/>
        <u/>
        <sz val="9"/>
        <color theme="1"/>
        <rFont val="B Nazanin"/>
        <charset val="178"/>
      </rPr>
      <t>در معرض دید عموم و پذیرش و صندوق</t>
    </r>
    <r>
      <rPr>
        <b/>
        <sz val="9"/>
        <color theme="1"/>
        <rFont val="B Nazanin"/>
        <charset val="178"/>
      </rPr>
      <t xml:space="preserve"> نصب شده و</t>
    </r>
    <r>
      <rPr>
        <b/>
        <u/>
        <sz val="9"/>
        <color theme="1"/>
        <rFont val="B Nazanin"/>
        <charset val="178"/>
      </rPr>
      <t xml:space="preserve"> اخذ تعرفه مطابق با آن</t>
    </r>
    <r>
      <rPr>
        <b/>
        <sz val="9"/>
        <color theme="1"/>
        <rFont val="B Nazanin"/>
        <charset val="178"/>
      </rPr>
      <t xml:space="preserve"> انجام می گردد.</t>
    </r>
  </si>
  <si>
    <t xml:space="preserve">           مشاهده مستندات</t>
  </si>
  <si>
    <r>
      <t>تعرفه خدمات آزمایشگاهی</t>
    </r>
    <r>
      <rPr>
        <b/>
        <u/>
        <sz val="9"/>
        <color theme="1"/>
        <rFont val="B Nazanin"/>
        <charset val="178"/>
      </rPr>
      <t xml:space="preserve"> در معرض دید عموم و پذیرش و صندوق </t>
    </r>
    <r>
      <rPr>
        <b/>
        <sz val="9"/>
        <color theme="1"/>
        <rFont val="B Nazanin"/>
        <charset val="178"/>
      </rPr>
      <t xml:space="preserve">نصب شده و </t>
    </r>
    <r>
      <rPr>
        <b/>
        <u/>
        <sz val="9"/>
        <color theme="1"/>
        <rFont val="B Nazanin"/>
        <charset val="178"/>
      </rPr>
      <t>اخذ تعرفه مطابق با آن</t>
    </r>
    <r>
      <rPr>
        <b/>
        <sz val="9"/>
        <color theme="1"/>
        <rFont val="B Nazanin"/>
        <charset val="178"/>
      </rPr>
      <t xml:space="preserve"> انجام می گردد.</t>
    </r>
  </si>
  <si>
    <t xml:space="preserve">           دستور العمل های ابلاغی </t>
  </si>
  <si>
    <r>
      <t xml:space="preserve">مرکز تعرفه ای مصوب( </t>
    </r>
    <r>
      <rPr>
        <b/>
        <u/>
        <sz val="9"/>
        <color theme="1"/>
        <rFont val="B Nazanin"/>
        <charset val="178"/>
      </rPr>
      <t xml:space="preserve">تعرفه ویزیت و هتلینگ </t>
    </r>
    <r>
      <rPr>
        <b/>
        <sz val="9"/>
        <color theme="1"/>
        <rFont val="B Nazanin"/>
        <charset val="178"/>
      </rPr>
      <t>) را در معرض دید ( پ</t>
    </r>
    <r>
      <rPr>
        <b/>
        <u/>
        <sz val="9"/>
        <color theme="1"/>
        <rFont val="B Nazanin"/>
        <charset val="178"/>
      </rPr>
      <t>ذیرش و ترخیص</t>
    </r>
    <r>
      <rPr>
        <b/>
        <sz val="9"/>
        <color theme="1"/>
        <rFont val="B Nazanin"/>
        <charset val="178"/>
      </rPr>
      <t xml:space="preserve"> ) مراجعین نصب نموده است .</t>
    </r>
  </si>
  <si>
    <t xml:space="preserve">         استاندارد های اعتباربخشی</t>
  </si>
  <si>
    <t>تجهیزات  و تاسیسات</t>
  </si>
  <si>
    <r>
      <rPr>
        <b/>
        <u/>
        <sz val="9"/>
        <color theme="1"/>
        <rFont val="B Nazanin"/>
        <charset val="178"/>
      </rPr>
      <t>استاندارد های</t>
    </r>
    <r>
      <rPr>
        <b/>
        <sz val="9"/>
        <color theme="1"/>
        <rFont val="B Nazanin"/>
        <charset val="178"/>
      </rPr>
      <t xml:space="preserve"> تامین ، انبارش توزیع، </t>
    </r>
    <r>
      <rPr>
        <b/>
        <u/>
        <sz val="9"/>
        <color theme="1"/>
        <rFont val="B Nazanin"/>
        <charset val="178"/>
      </rPr>
      <t>الزامات پیشگیرانه</t>
    </r>
    <r>
      <rPr>
        <b/>
        <sz val="9"/>
        <color theme="1"/>
        <rFont val="B Nazanin"/>
        <charset val="178"/>
      </rPr>
      <t xml:space="preserve">  انتقال ، مصرف و مدیریت گازهای طبی رعایت می شود</t>
    </r>
  </si>
  <si>
    <t xml:space="preserve">               مشاهده مستندات</t>
  </si>
  <si>
    <t xml:space="preserve">  بخشنامه شماره4557 /402 م  11/2/95 و اعتبار بخشی</t>
  </si>
  <si>
    <t>خلوص و فشار اکسیژن در محل تولید و بالین بیمار  کنترل و ثبت  انجام می شود.</t>
  </si>
  <si>
    <t xml:space="preserve">             مشاهده  مستندات (مستندات خلوص 1، مستندات فشار 1)      </t>
  </si>
  <si>
    <t>تجهیزات و ملزومات مصرفی از سیستم رسمی بیمارستان تامین می گردد.</t>
  </si>
  <si>
    <t>بررسی مستندات (ثبت درخواست ها در سامانه های رسمی اداره تجهیزات پزشکی(1) رعایت الزامات فاکتور (2)</t>
  </si>
  <si>
    <t>بخشنامه شماره 400/5046  مورخ 1397/3/7</t>
  </si>
  <si>
    <r>
      <t>بیمارستان مجهز به منبع برق اظطراری  (</t>
    </r>
    <r>
      <rPr>
        <b/>
        <sz val="9"/>
        <color theme="1"/>
        <rFont val="Calibri"/>
        <family val="2"/>
        <scheme val="minor"/>
      </rPr>
      <t>UPS</t>
    </r>
    <r>
      <rPr>
        <b/>
        <sz val="9"/>
        <color theme="1"/>
        <rFont val="B Nazanin"/>
        <charset val="178"/>
      </rPr>
      <t>، ژنراتور ) با  مستندات  کنترل سلامت سیستم های فوق می باشد.</t>
    </r>
  </si>
  <si>
    <t xml:space="preserve">              مشاهده(وجود منبع برق سالم(1)،وجود مستندات کنترل دوره ای (1) </t>
  </si>
  <si>
    <t>کتاب استانداردبرنامه ریزی و طراحی بیمارستان ایمن</t>
  </si>
  <si>
    <t>نظریه کارشناس</t>
  </si>
  <si>
    <t>اشکالات مشاهده شده :</t>
  </si>
  <si>
    <t>پیشنهادات اصلاحی و مداخلات  قابل اجرا :</t>
  </si>
  <si>
    <r>
      <t xml:space="preserve">ضمن  دریافت یک رونوشت از گزارش موسسه متعهد می شود ظرف مدت </t>
    </r>
    <r>
      <rPr>
        <b/>
        <u/>
        <sz val="11"/>
        <color theme="1"/>
        <rFont val="B Nazanin"/>
        <charset val="178"/>
      </rPr>
      <t>یکماه</t>
    </r>
    <r>
      <rPr>
        <sz val="10"/>
        <color theme="1"/>
        <rFont val="B Nazanin"/>
        <charset val="178"/>
      </rPr>
      <t xml:space="preserve"> </t>
    </r>
    <r>
      <rPr>
        <b/>
        <sz val="10"/>
        <color theme="1"/>
        <rFont val="B Nazanin"/>
        <charset val="178"/>
      </rPr>
      <t xml:space="preserve">نواقص تذکر داده شده  طبق مفاد چک لیست را برطرف نموده و گزارش اقدامات اصلاحی را بصورت مکتوب به معاونت درمان دانشگاه تحویل نماید . </t>
    </r>
  </si>
  <si>
    <t>نام و نام خانوادگی مسئول بیمارستان :</t>
  </si>
  <si>
    <t>امضاء و مهرموسسه</t>
  </si>
  <si>
    <t>نام و نام خانوادگی کارشناسان بازدید کننده  :</t>
  </si>
  <si>
    <t>امضاء (ها)</t>
  </si>
  <si>
    <t>بخش</t>
  </si>
  <si>
    <t>جمع امتیاز</t>
  </si>
  <si>
    <t>درصد</t>
  </si>
  <si>
    <t>اورژانس</t>
  </si>
  <si>
    <t>بهداشت محیط</t>
  </si>
  <si>
    <t xml:space="preserve">بخش و اتاقهای ویژه </t>
  </si>
  <si>
    <t>اقتصاد درمان</t>
  </si>
  <si>
    <t>تجهیزات و تاسیسات</t>
  </si>
  <si>
    <t>تعرفه و اقتصاد درمان</t>
  </si>
  <si>
    <t>پوشش حرفه ای و حریم خصوصی بیمار</t>
  </si>
  <si>
    <t>رضایت گیرنده خدمت در امور رفاهی</t>
  </si>
  <si>
    <t>رضایت گیرنده خدمت در امور تشخیصی -درمانی</t>
  </si>
  <si>
    <t xml:space="preserve">                                                                                                 </t>
  </si>
  <si>
    <t xml:space="preserve">موارد نیاز به تذکر کتبی ماده 33و بازدید مجدد یک ماه بعد :        </t>
  </si>
  <si>
    <t xml:space="preserve">اخذ کمتر از 50% از معدل امتیازات ( امتیاز کل تقیسم بر سر فصل ها) </t>
  </si>
  <si>
    <t xml:space="preserve">             اخذ کمتر از 50% از  امتیازات پوشش حرفه ای </t>
  </si>
  <si>
    <t>اخذ کمتر از 60% از  امتیازات اقتصاد درمان</t>
  </si>
  <si>
    <t>اخذ کمتر از 60% از  امتیازات اورژانس</t>
  </si>
  <si>
    <t>اخذ کمتر از 60% از  امتیازات بلوک زایمان</t>
  </si>
  <si>
    <t>اخذ  امتیاز(0) از سنجه های شماره 62 یا 63</t>
  </si>
  <si>
    <t>مشمول تذکر ماده 33 بعد از یک ماه زمان اعمال مداخلات و انجام اصلاحات:..............</t>
  </si>
  <si>
    <t>توضیحات</t>
  </si>
  <si>
    <t>نام اداره/واحد بیماریها</t>
  </si>
  <si>
    <t xml:space="preserve">تاریخ بازدید </t>
  </si>
  <si>
    <t>درصد پزشکان آموزش دیده در سطوح مختلف</t>
  </si>
  <si>
    <t>0/5</t>
  </si>
  <si>
    <t>درصد پرستاران تریاژ و اورژانس آموزش دیده.</t>
  </si>
  <si>
    <t>درصد پرستاران آموزش دیده در سایر بخشهای مرتبط</t>
  </si>
  <si>
    <t>درصد سایر نیروهای آموزش دیده در سطوح مختلف</t>
  </si>
  <si>
    <t>اهداف دوره های آموزشی برگزار شده متناسب با سطح ارائه خدمت حاصل شده است</t>
  </si>
  <si>
    <t>سیستم تحویل بیمار توسط EMS</t>
  </si>
  <si>
    <t>سیستم کد 247 در بیمارستان</t>
  </si>
  <si>
    <t>فرایند تریاژ در مراجعات مستقیم بیمار به بیمارستان</t>
  </si>
  <si>
    <t>فرایند و زمانبندی اولین خدمات پزشکی ارائه شده به بیمار ( FMC )</t>
  </si>
  <si>
    <t>دارو ( رتپلاز و... ) و تجهیزات مصرفی مورد نیاز ( PPCI و.... ) متناسب با مراجعات در بیمارستان</t>
  </si>
  <si>
    <t>لیست ماهانه گروه کد (مقیمی/ آنکال ) در مرکز و بخشهای مرتبط</t>
  </si>
  <si>
    <t>نیروی انسانی ارائه دهنده خدمات ( پرستار / گروه توانبخشی / سایر گروههای مرتبط )</t>
  </si>
  <si>
    <t>خدمات توانبخشی قلبی ریوی</t>
  </si>
  <si>
    <t>ارائه خدمات و اقدامات اصلی و استاندارد</t>
  </si>
  <si>
    <t>امکان مشاوره و یا اقدامات درمانی فوری جراح قلب/  قلب / داخلی</t>
  </si>
  <si>
    <t>دسترسی به ICU</t>
  </si>
  <si>
    <t>امکانات کت لب 24 ساعته</t>
  </si>
  <si>
    <t>نیروی انسانی کت لب 24 ساعته</t>
  </si>
  <si>
    <t>مصوبات جلسه کمیته مرگ و میر و عوارض بیمارستان با حضور دبیر کمیته علمی سکته قلبی بیمارستان جهت بررسی و عوامل دخیل در موارد مرگ بیماران سکته حاد قلبی در بیمارستان موجود است.</t>
  </si>
  <si>
    <t>ارزیابی اقدامات لازم و مداخلات انجام شده جهت کاهش موارد مرگ و عوارض در بیمارستان</t>
  </si>
  <si>
    <t>دسترسی به موقع 24 ساعته 7 روز در هفته به کاردیولوژیست مقیم یا آنکال در بیمارستان وجود دارد</t>
  </si>
  <si>
    <t>دسترسی به موقع 24 ساعته 7 روز در هفته به کاردیواینترونشنیست مقیم یا آنکال در بیمارستان وجود دارد</t>
  </si>
  <si>
    <t xml:space="preserve">متوسط زمان ارائه خدمات از رسیدن بیمار تا ارائه خدمت
(door to FMC)
</t>
  </si>
  <si>
    <t>متوسط زمان ورود بیمار سکته حاد قلبی به بیمارستان تا انجام ECG</t>
  </si>
  <si>
    <t>متوسط ورود بیمار سکته حاد قلبی به بیمارستان تا شروع تزریق از زمان (door to device time)</t>
  </si>
  <si>
    <t>مقایسه تعداد کل بیماران سکته حاد قلبی و بیماران دریافت کننده ترومبولیتیک</t>
  </si>
  <si>
    <t>مقایسه تعداد کل بیماران سکته حاد قلبی و بیماران PPCI قلبی شده در 6 ماهه گذشته</t>
  </si>
  <si>
    <t>بررسی گزارشات و مصوبات بیماران سکته قلبی در کمیته مرگ و میر و عوارض/ بهبود کیفیت/ ایمنی بیمار</t>
  </si>
  <si>
    <t>درصد پرستاران تریاژ و اورژانس/ SCU یا استروک یونیت / نورولوژی آموزش دیده یا سایر بخشهای مرتبط آموزش دیده</t>
  </si>
  <si>
    <t xml:space="preserve">درصد سایر نیروهای آموزش دیده مرتبط با درمان بیماران سکته حاد مغزی در سطوح مختلف </t>
  </si>
  <si>
    <t>سیستم  فعال سازی کد 724در بیمارستان</t>
  </si>
  <si>
    <t>فرایند درمان و بستری اورژانس (محل تزریق)</t>
  </si>
  <si>
    <t>محل بستری بیمار سکته مغزی</t>
  </si>
  <si>
    <t>تعداد ویال داروی آلتپلاز موجود در مرکز (حداقل 5 ویال)</t>
  </si>
  <si>
    <t>مقایسه میزان ارزیابی بلع در بیماران سکته حاد مغزی توسط گفتار درمانگر و میزان قابل انتظار</t>
  </si>
  <si>
    <t xml:space="preserve">مقایسه میزان ارائه خدمات فیزیوتراپی / کاردرمانی در بیماران سکته حاد مغزی و میزان قابل انتظار </t>
  </si>
  <si>
    <t>میزان ثبت اطلاعات بیماریهای زمینه ای در بیماران سکته حاد مغزی</t>
  </si>
  <si>
    <t>در صورت عدم وجود نورولوژیست شرایط اعزام بیمار سکته حاد مغزی به مراکز 724 بر اساس تله استروک تعریف شده است</t>
  </si>
  <si>
    <t>مصوبات جلسه کمیته مرگ و میر و عوارض بیمارستان با حضور دبیر کمیته علمی سکتهمغزی بیمارستان جهت بررسی و عوامل دخیل در موارد مرگ بیماران سکته حادمغزی در بیمارستان موجود است.</t>
  </si>
  <si>
    <t>دسترسی به موقع 24 ساعته 7 روز در هفته به نورولوژیست مقیم یا آنکال در بیمارستان وجود دارد</t>
  </si>
  <si>
    <t>متوسط زمان ورود بیمار سکته حاد مغزی به بیمارستان تا انجام CT</t>
  </si>
  <si>
    <t>متوسط ورود بیمار سکته حاد مغزی به بیمارستان تا شروع تزریق  (door to device time)</t>
  </si>
  <si>
    <t>مقایسه تعداد کل بیماران سکته حاد مغزی و بیماران دریافت کننده ترومبولیتیک</t>
  </si>
  <si>
    <t>مقایسه تعداد کل بیماران سکته حاد مغزی و بیماران دریافت کننده ترومبولیتیک در 6 ماهه گذشته</t>
  </si>
  <si>
    <t>بررسی گزارشات و مصوبات بیماران سکته مغزی در کمیته مرگ و میر و عوارض/ بهبود کیفیت/ ایمنی بیمار</t>
  </si>
  <si>
    <t>چک لیست نظارت از مراکز درمانی -کلینیک دیابت</t>
  </si>
  <si>
    <t>نام اداره/واحد</t>
  </si>
  <si>
    <t>نحوه دسترسی به آزمایشگاه و رادییولوژی برای بیماران مشخص شده است.</t>
  </si>
  <si>
    <t>تابلو واطلاع رسانی کلینیک دیابت درمحل ورودی بیمارستان وجود دارد.</t>
  </si>
  <si>
    <t>نکات بهداشتی و کنترل عفونت رعایت می شود و محیط ارائه خدمات تمیز است.</t>
  </si>
  <si>
    <t>آگاهی تیم درمانی</t>
  </si>
  <si>
    <t>آموزش</t>
  </si>
  <si>
    <t>تیم درمانی کلینیک در دوره های آموزشی دیابت در یکسال گذشته شرکت کرده اند.</t>
  </si>
  <si>
    <t xml:space="preserve">بسته ها، پمفلت ها و . . . آموزشی  وجود دارد و در دسترس بیماران است. </t>
  </si>
  <si>
    <t>تیم درمانی آموزش های لازم را به بیماران به صورت چهره به چهره/گروهی با توجه به سطح سواد و فرهنگ ارائه می دهد.</t>
  </si>
  <si>
    <t>سیستم ارجاع و پذیرش</t>
  </si>
  <si>
    <r>
      <t>سيستم نوبت دهي (تلفني/ سايت/ پيامك) وجود دارد</t>
    </r>
    <r>
      <rPr>
        <sz val="8"/>
        <color theme="1"/>
        <rFont val="Calibri"/>
        <family val="2"/>
        <scheme val="minor"/>
      </rPr>
      <t>.</t>
    </r>
  </si>
  <si>
    <t>تمام بیماران ارجاعی از سطح یک به کلینیک پذیرش می شوند.</t>
  </si>
  <si>
    <t>نتايج اقدامات و توصيه‌ها  مطابق با علل ارجاع در برگه ارجاع درج مي‌شود.پس خوراند به سطح یک داده می شود.</t>
  </si>
  <si>
    <t>الویت بندی نوبت دهی به بیماران دیابتی ارجاعی اورژانسی ، ماردران باردار دیابتی و. . . انجام می شود.</t>
  </si>
  <si>
    <t xml:space="preserve">ارزیابی و ثبت </t>
  </si>
  <si>
    <r>
      <t>تیم درمانی از سامانه مدیریت بیماری های نادر(</t>
    </r>
    <r>
      <rPr>
        <sz val="8"/>
        <color theme="1"/>
        <rFont val="Calibri"/>
        <family val="2"/>
        <scheme val="minor"/>
      </rPr>
      <t xml:space="preserve"> (RDA</t>
    </r>
    <r>
      <rPr>
        <sz val="8"/>
        <color theme="1"/>
        <rFont val="B Yagut"/>
        <charset val="178"/>
      </rPr>
      <t xml:space="preserve">آگاهی دارندو اطلاعات مربوطه را ثبت می نمایند. </t>
    </r>
  </si>
  <si>
    <t xml:space="preserve">اطلاعات فرم گزارش ماهانه (فرم شماره 3) تكميل و به‌موقع به معاونت درمان ارسال شده است؟ </t>
  </si>
  <si>
    <t>رضایتمندی</t>
  </si>
  <si>
    <t>مراجعه‌كنندگان اطلاعات كافي از نحوه ارايه خدمات تخصصي دارند؟</t>
  </si>
  <si>
    <t xml:space="preserve">شاخص ها </t>
  </si>
  <si>
    <t>شاخص های اصلی بر اساس دستورالعمل وزارت متبوع تعیین و اقدامات لازم انجام می شود.</t>
  </si>
  <si>
    <t xml:space="preserve"> اداره مدیریت پرستاری</t>
  </si>
  <si>
    <t>چک لیست پایش و نظارت واحد تغذیه بالینی  مشتمل بر دو بخش ارزیابی های تغذیه بیماران و مدیریت غذا در بیمارستان های تحت نظارت معاونت درمان دانشگاه علوم پزشکی اصفهان</t>
  </si>
  <si>
    <t>آمار و اطلاعات بیمارستان</t>
  </si>
  <si>
    <t xml:space="preserve"> ردیف                                                       </t>
  </si>
  <si>
    <t xml:space="preserve">نام مرکز:   </t>
  </si>
  <si>
    <t xml:space="preserve">نام بازدید کنندگان:                                             </t>
  </si>
  <si>
    <t xml:space="preserve">تاریخ بازدید:                                               </t>
  </si>
  <si>
    <t>تعداد</t>
  </si>
  <si>
    <t>سقف امتیاز</t>
  </si>
  <si>
    <t>امتیاز کسب شده</t>
  </si>
  <si>
    <t>درصد پوشش</t>
  </si>
  <si>
    <t>تعداد تخت مصوب</t>
  </si>
  <si>
    <t>تعداد مهماندار/ آبدارچی/ متصدی توزیع غذا</t>
  </si>
  <si>
    <t>کمیته ها و جلسات آموزشی</t>
  </si>
  <si>
    <t>کمیته مستقل تغذیه با اعضای ثابت کمیته مطابق دستورالعمل مربوطه تشکیل می شود. تعداد جلسات تاکنون: ................ تاریخ جلسات تاکنون :   .................</t>
  </si>
  <si>
    <t>تعداد تخت فعال</t>
  </si>
  <si>
    <t>تعداد کارکنان واحد خدمات غذایی</t>
  </si>
  <si>
    <t>کلاس های آموزشی - توجیهی برای کادر درمان بصورت سالانه در خصوص سیاستها و ضوابط اجرایی بخش تغذیه بالینی بیمارستان ها  برگزار می شود.</t>
  </si>
  <si>
    <t>متوسط اقامت بیمار</t>
  </si>
  <si>
    <t xml:space="preserve">تعداد کارشناسان تغذیه واحد مدیریت غذایی </t>
  </si>
  <si>
    <t>تغذیه و رژیم درمانی مصادیق انطباق در بخش های بستری</t>
  </si>
  <si>
    <t xml:space="preserve">بیمارستان دارای نیروی تغذیه با تحصیلات  مرتبط با پایه تغذیه به تعداد کافی برای انجام فرآیندهای مراقبت تغذیه ای و رژیم درمانی در بخش های بستری می باشد. (کارشناس یا کارشناس ارشد یا دکترا تغذیه) </t>
  </si>
  <si>
    <t>تعداد تخت های ویژه ICU</t>
  </si>
  <si>
    <t>تعداد کارشناسان تغذیه واحد تغذیه بالینی</t>
  </si>
  <si>
    <t>درخواست مشاوره تغذیه توسط پزشک معالج در موارد 18 گانه استانداردهای تغذیه ای انجام می شود.</t>
  </si>
  <si>
    <t>تعداد تخت های ICU اطفال</t>
  </si>
  <si>
    <t>تعداد کارشناسان ارشد تغذیه واحد تغذیه بالینی</t>
  </si>
  <si>
    <t>اطلاع رسانی درخصوص درخواست مشاوره های تغذیه پزشک، توسط پرستاری بصورت کتبی یا تلفنی یا  از طریقHIS یا ارسال پیامک به واحد تغذیه انجام می شود.</t>
  </si>
  <si>
    <t>تعداد تخت های پیوند اعضاء</t>
  </si>
  <si>
    <t>تعداد دکتری (PhD) تغذیه واحد تغذیه بالینی</t>
  </si>
  <si>
    <t>تکمیل سوالات غربالگری تغذیه که در فرم مراقبت های اولیه پرستاری ادغام گردیده، بصورت صحیح و کامل توسط پرستاری انجام می گیرد.</t>
  </si>
  <si>
    <t xml:space="preserve">تعداد پرونده های دیالیز </t>
  </si>
  <si>
    <t>متوسط تعداد بیماران نیازمند گاواژ (تغذیه انترال) در روز .....     در ماه ......</t>
  </si>
  <si>
    <r>
      <t xml:space="preserve">ویزیت و ارزیابی تخصصی تغذیه/ مشاوره تغذیه و رژیم درمانی در </t>
    </r>
    <r>
      <rPr>
        <u/>
        <sz val="11"/>
        <color theme="1"/>
        <rFont val="B Nazanin"/>
        <charset val="178"/>
      </rPr>
      <t>5  بیماری اولویت دار</t>
    </r>
    <r>
      <rPr>
        <sz val="11"/>
        <color theme="1"/>
        <rFont val="B Nazanin"/>
        <charset val="178"/>
      </rPr>
      <t xml:space="preserve"> (دیابت، سوختگی، دیالیز، پیوند و سرطان) توسط کارشناس/مشاور تغذیه با پایه تغذیه انجام می گیرد و رژیم غذایی برای بیمار تنظیم می گردد.</t>
    </r>
  </si>
  <si>
    <t>تعداد تخت های کلیه</t>
  </si>
  <si>
    <t>متوسط تعداد درخواست مشاوره های تغذیه (ارجاعات پزشک) در ماه</t>
  </si>
  <si>
    <r>
      <t xml:space="preserve">ویزیت و ارزیابی تخصصی تغذیه/ مشاوره تغذیه و رژیم درمانی </t>
    </r>
    <r>
      <rPr>
        <u/>
        <sz val="11"/>
        <color theme="1"/>
        <rFont val="B Nazanin"/>
        <charset val="178"/>
      </rPr>
      <t>مادران باردار</t>
    </r>
    <r>
      <rPr>
        <sz val="11"/>
        <color theme="1"/>
        <rFont val="B Nazanin"/>
        <charset val="178"/>
      </rPr>
      <t xml:space="preserve"> در موارد دیابت، اکلامپسی و پره اکلامپسی توسط کارشناس/مشاور تغذیه  با پایه تغذیه انجام می گیرد و رژیم غذایی برای بیمار تنظیم می گردد.</t>
    </r>
  </si>
  <si>
    <t>تعداد تخت های سوختگی</t>
  </si>
  <si>
    <t>متوسط تعداد مشاوره های تغذیه انجام شده بیماران بستری در ماه</t>
  </si>
  <si>
    <r>
      <t xml:space="preserve">ویزیت و ارزیابی تخصصی تغذیه/ مشاوره تغذیه و رژیم درمانی </t>
    </r>
    <r>
      <rPr>
        <u/>
        <sz val="11"/>
        <color theme="1"/>
        <rFont val="B Nazanin"/>
        <charset val="178"/>
      </rPr>
      <t>کودکان</t>
    </r>
    <r>
      <rPr>
        <sz val="11"/>
        <color theme="1"/>
        <rFont val="B Nazanin"/>
        <charset val="178"/>
      </rPr>
      <t xml:space="preserve"> در موارد اولویت دار (سوء تغذیه، بیماری های متابولیک، سرطان، بیماری های کلیوی، سوختگی و سیلیاک توسط کارشناس/مشاور تغذیه  با پایه تغذیه انجام می گیرد و رژیم غذایی برای بیمار تنظیم می گردد.</t>
    </r>
  </si>
  <si>
    <t>تعداد تخت های انکولوژی</t>
  </si>
  <si>
    <t>تعداد پخت غذا:</t>
  </si>
  <si>
    <r>
      <t xml:space="preserve">ویزیت و ارزیابی تخصصی تغذیه/ مشاوره تغذیه و رژیم درمانی در </t>
    </r>
    <r>
      <rPr>
        <u/>
        <sz val="11"/>
        <color theme="1"/>
        <rFont val="B Nazanin"/>
        <charset val="178"/>
      </rPr>
      <t>سایر موارد 18 گانه</t>
    </r>
    <r>
      <rPr>
        <sz val="11"/>
        <color theme="1"/>
        <rFont val="B Nazanin"/>
        <charset val="178"/>
      </rPr>
      <t xml:space="preserve"> استاندارد تغذیه  ای  توسط کارشناس/مشاور تغذیه  با پایه تغذیه انجام می گیرد و رژیم غذایی برای بیمار تنظیم می گردد.</t>
    </r>
  </si>
  <si>
    <t>تعداد روزهای فعال کلینیک تغذیه در هفته</t>
  </si>
  <si>
    <t>درصد رضایتمندی بیماران در 3 ماه اخیر</t>
  </si>
  <si>
    <t>فرم ارزیابی تخصصی تغذیه تکمیل شده توسط مشاور تغذیه و فرم درخواست مشاوره (برگ شماره 5 یا 6 پرونده)  پس از درج نتیجه مشاوره تغذیه، توسط پزشک معالج تایید یا  Reorder می گردد.</t>
  </si>
  <si>
    <t>منوسط تعداد مشاوره های تغذیه سرپایی در کلینیک در ماه</t>
  </si>
  <si>
    <t>تعداد کل بخش های بستری بیمارستان</t>
  </si>
  <si>
    <t>کدهای خدمات مراقبتی تغذیه (RVU) در سیستم HIS  در موارد مشاوره های تغذیه انجام شده ثبت می گردد.</t>
  </si>
  <si>
    <t>اطلاعات خدمات غذایی</t>
  </si>
  <si>
    <t>کلینیک سرپایی تغذیه در درمانگاه بیمارستان دایر می باشد.</t>
  </si>
  <si>
    <t>پاسخ</t>
  </si>
  <si>
    <t>متون آموزشی تغذیه در بخش تغذیه برای بیماران و همراهان توسط کارشناس تغذیه تدوین می گردد.</t>
  </si>
  <si>
    <t xml:space="preserve">وجود واحد مدیریت خدمات بخش غذا مستقل از تغذیه بالینی و رژیم درمانی: 1 بلی -2 خیر </t>
  </si>
  <si>
    <t xml:space="preserve">وجود پیمانکار مواد غذایی: 1-بلی داخل مرکز 2-بلی خارج از مرکز 3-خیر              </t>
  </si>
  <si>
    <t>آموزشهای لازم در خصوص تداخل غذا و دارو در کنار آموزش رژیم غذایی  برای بیمار انجام میگیرد.</t>
  </si>
  <si>
    <t xml:space="preserve"> نام مرکز/کترینگ طرف قرارداد پیمانکاری: ........................... </t>
  </si>
  <si>
    <t xml:space="preserve">مسیر جریان کار یکطرفه در آشپزخانه رعایت: 1- رعایت می شود 2- رعایت نمی شود  </t>
  </si>
  <si>
    <t>دوره های آموزشی تغذیه و رژیم درمانی و دوره های توجیهی سوالات غربالگری و ارزیابی های اولیه و تخصصی تغذیه  برای کادر درمان بیمارستان توسط واحد تغذیه بیمارستان برگزار می گردد.</t>
  </si>
  <si>
    <t>موقعیت قرارگیری آشپزخانه/ محل توزیع غذا:  .....................</t>
  </si>
  <si>
    <t>مصادیق انطباق در بخش مراقبت های ویژه (ICU)</t>
  </si>
  <si>
    <t>کارشناس تغذیه متناسب با تعداد تخت جهت ارائه خدمت در بخش مراقبت‌های ویژه وجود دارد.</t>
  </si>
  <si>
    <t xml:space="preserve">نوع تجهیزات آشپزخانه: 1-سنتی2- نیمه سنتی 3- صنعتی                                                 </t>
  </si>
  <si>
    <t xml:space="preserve">(چلوپز، خورش پز،کباب پز، سایر با ذکر ابزار:  .................................)  </t>
  </si>
  <si>
    <t xml:space="preserve">کلاسهای آموزشی در خصوص اهمیت تغذیه در بخش مراقبت‌های ویژه برای پرسنل یا پزشکان برگزار گردیده است. </t>
  </si>
  <si>
    <t xml:space="preserve">سیستم توزیع  غذا: 1-متمرکز (سرو در آشپزخانه)  2-نیمه متمرکز (سرو در آبدار خانه های بخش ها)  </t>
  </si>
  <si>
    <t>سیستم حمل غذا از آشپزخانه به بخش ها:  1- ترالی گرمخانه دار 2-  ترالی معمولی 3- آسانسور مستقل 4- آسانسور مشترک</t>
  </si>
  <si>
    <t>امتیاز بازآموزی حمایت‌های تغذیه ای در ICU توسط کارشناسان تغذیه (حداقل سالانه)کسب شده است.</t>
  </si>
  <si>
    <t>در صورت نیاز به بهسازی آشپزخانه:  کف□  سقف□   دیوارها□     پنجره ها□      توری ها□      راه آب□      سیستم فاضلاب □</t>
  </si>
  <si>
    <r>
      <t xml:space="preserve">درصورت نیاز به بهسازی سردخانه ها:   کف </t>
    </r>
    <r>
      <rPr>
        <sz val="11"/>
        <color theme="1"/>
        <rFont val="B Nazanin"/>
        <charset val="178"/>
      </rPr>
      <t>□      سقف□       دیوارها   □  تعویض قفسه ها □      تعداد قفسه ها/پالت کافی □    ناکافی□</t>
    </r>
  </si>
  <si>
    <t>راند روزانه بخش توسط کارشناس تغذیه انجام می‌پذیرد.</t>
  </si>
  <si>
    <r>
      <t xml:space="preserve">درصورت نیاز به بهسازی انبار ها :   کف </t>
    </r>
    <r>
      <rPr>
        <sz val="11"/>
        <color theme="1"/>
        <rFont val="B Nazanin"/>
        <charset val="178"/>
      </rPr>
      <t>□      سقف□       دیوارها  □    تعویض قفسه ها □        قفسه ها/پالت در انبار ها  کافی □    ناکافی□</t>
    </r>
  </si>
  <si>
    <t>نیاز به مراقبت تغذیه ای توسط پرستار  به پزشک اطلاع رسانی می شود.</t>
  </si>
  <si>
    <t xml:space="preserve">فرم ثبت دمای یخچال توسط چه کسی تکمیل می شود؟ </t>
  </si>
  <si>
    <t>کنترل تصادفی دمای غذای بیماران توسط چه کسی انجام می شود؟</t>
  </si>
  <si>
    <t>اولین ویزیت و ارزیابی تخصصی تغذیه ای حداکثر طی  24 الی 48 ساعت بعد از تعیین تکلیف بیماران بستری، توسط کارشناس تغذیه انجام میپذیرد. و فرم های مربوطه تکمیل می گردد.</t>
  </si>
  <si>
    <t>فرم ارزیابی  تخصصی مراقبت تغذیه ای تکمیل شده، توسط پزشک مهر و امضا میشود.</t>
  </si>
  <si>
    <t>جمع بندی نتایج امتیازات مکتسبه به تفکیک محور</t>
  </si>
  <si>
    <t>از نظر کارشناس تغذیه، همکاری و تعامل بین پزشک، پرستار و کارشناس تغذیه در بخش مربوطه رضایت بخش است.</t>
  </si>
  <si>
    <t>جمع امتیاز مطلوب</t>
  </si>
  <si>
    <t>جمع امتیاز مکتسبه</t>
  </si>
  <si>
    <t>درصد امتیاز مکتسبه</t>
  </si>
  <si>
    <t>رژیم غذایی متناسب با شرایط بیمار  برای او تنظیم میگردد.</t>
  </si>
  <si>
    <t>ترجیحا از فرمولای آماده در برنامه غذایی بیمار استفاده میگردد.</t>
  </si>
  <si>
    <t>تغذیه و رژیم درمانی مصادیق انطباق در بخش های بستری (به غیر از icu)</t>
  </si>
  <si>
    <t>فرمولای آماده حداقل 70% درصد انرژی دریافتی بیمار نیازمند به گاواژ را تشکیل میدهد.</t>
  </si>
  <si>
    <t>تغذیه و رژیم درمانی در بخش مراقبت های ویژه (ICU)</t>
  </si>
  <si>
    <t>کد مربوط به مشاوره تغذیه  در HIS  بیمارستان ثبت میگردد.</t>
  </si>
  <si>
    <t>مدیریت غذا شامل واحد خدمات غذایی، آشپزخانه، انبار ها و سردخانه ها و بخش ها</t>
  </si>
  <si>
    <t>تنظیم TPN توسط کارشناس تغذیه برای بیماران واجد شرایط انجام می پذیرد.</t>
  </si>
  <si>
    <t>امتیاز کل</t>
  </si>
  <si>
    <t>دستورالعمل تهیه فرمولای آماده و گاواژ به صورت مکتوب در اتاق یا محل تهیه گاواژ نصب گردیده است.</t>
  </si>
  <si>
    <t>سطح بندی نمرات</t>
  </si>
  <si>
    <t>کسب نمره کمتر از60 قابل ارتقاء، 61 تا 80 نسبتا مناسب، 81 تا 100 مناسب</t>
  </si>
  <si>
    <t>برچسب/بارکد مشخصات بیمار روی ظرف دربدار مخصوص گاواژ هر بیمار زده میشود.</t>
  </si>
  <si>
    <t>فضای مجزا و تجهیزات لازم برای تهیه محلول گاواژ دست ساز وجود دارد.</t>
  </si>
  <si>
    <t>بخش از تحویل غذای اماده شده توسط همراه بیمار ممانعت مینماید.</t>
  </si>
  <si>
    <t>پیگیری  بیماربه همراه تکمیل فرم پیگیری هر 3-5 روز یکبار توسط کارشناس تغذیه انجام میگیرد.</t>
  </si>
  <si>
    <t>مصادیق انطباق در  مدیریت غذا شامل واحد تغذیه، آشپزخانه، انبار ها و سردخانه ها و بخش ها</t>
  </si>
  <si>
    <t xml:space="preserve">بیمارستان دارای نیروی تغذیه با تحصیلات مرتبط به تعداد کافی برای انجام فرآیندهای مدیریت بخش غذا می باشد (کارشناس یا کارشناس ارشد یا دکترا) </t>
  </si>
  <si>
    <r>
      <t xml:space="preserve">مدیریت  بخش غذا دارای </t>
    </r>
    <r>
      <rPr>
        <u/>
        <sz val="11"/>
        <color theme="1"/>
        <rFont val="B Nazanin"/>
        <charset val="178"/>
      </rPr>
      <t>متصدی امور غذا</t>
    </r>
    <r>
      <rPr>
        <sz val="11"/>
        <color theme="1"/>
        <rFont val="B Nazanin"/>
        <charset val="178"/>
      </rPr>
      <t xml:space="preserve"> با تحصیلات مرتبط می باشد. </t>
    </r>
  </si>
  <si>
    <t xml:space="preserve">غذای بیماران در بخش های مختلف بیمارستان مطابق با دستورات رژیم غذایی پزشک معالج در سیستم HIS  ثبت می گردد. </t>
  </si>
  <si>
    <t>لیست غذایی و نوع رژیم غذایی بیماران ثبت شده در HIS با دستورات غذایی پزشک معالج در پرونده بیمار و کاردکس پرستاری مطابقت دارد.</t>
  </si>
  <si>
    <t>برنامه غذایی روزانه بیماران از تنوع، تعادل و کفایت تغذیه ای لازم بر خوردار بوده و آنالیز هر پرس غذای بیمار مطابق آنالیز بیمارستانی/دانشگاهی رعایت می گردد.</t>
  </si>
  <si>
    <t>امکان انتخاب غذا/منو از میان حداقل 2 نوع غذا در هر وعده در برنامه غذایی روزانه برای بیماران بستری وجود دارد.</t>
  </si>
  <si>
    <t>برای کودکان و بیماران سالمندی که نیاز به مکمل غذایی یا غذاهای نرم و متفاوت دارند منوی غذایی جداگانه تدوین و اجرا می گردد</t>
  </si>
  <si>
    <t>حداقل دو نوبت میان وعده مناسب برای گروههای آسیب پذیر (مادران باردار، کودکان و بیماران دیابتی) در نظر گرفته می شود.</t>
  </si>
  <si>
    <t>اجرای فرآیندهای خرید، انبار، ذخیره سازی، نگهداری، آماده سازی، طبخ، بسته بندی، توزیع و سرو غذا و میان وعده ها براساس کتاب ضوابط و فرآیندهای مدیریت غذایی کشور در بازدید میدانی مورد تایید است.</t>
  </si>
  <si>
    <t>فضاهای آماده سازی، طبخ، بسته بندی، توزیع و سرو مستقل و جدا از هم با ساختار جانمایی مطابق با ضوابط بخش تغذیه وجود دارد.</t>
  </si>
  <si>
    <t>تجهیزات طبخ و آماده سازی سالم و بهداشتی بوده، برنامه نظارت دوره ای تجهیزات وجود دارد و تجهیزات فرسوده بموقع تعویض می شوند (اولویت با تجهیزات صنعتی).</t>
  </si>
  <si>
    <t xml:space="preserve">چک لیست نظارتی برای  فرآیندهای خرید، انبار، ذخیره سازی، نگهداری، آماده سازی، طبخ، بسته بندی، توزیع و سرو غذا و میان وعده ها در واحد تغذیه وجود داشته و بصورت دوره ای تکمیل و عدم انطباق ها روزانه ثبت و در صورت لزوم اقدامات اصلاحی برنامه ریزی و انجام می شود. </t>
  </si>
  <si>
    <t>در صورت برون سپاری تهیه و طبخ غذا به مراکز مورد تایید وزارت بهداشت در خارج از بیمارستان، کارشناس/ کارشناسان تغذیه، مطابق ضوابط وزارت بهداشت بر روند تامین مواد و اقلام اولیه غذائی، نگهداری، آماده سازی، تهیه و طبخ، بسته بندی و انتقال و تحویل غذا به بیمارستان بصورت تصادفی و میدانی نظارت می نمایند.</t>
  </si>
  <si>
    <t>در شرایط پیمانکاری، مشخصات اقلام اولیه غذایی موجود در انبارها و سردخانه های بیمارستان و مورد استفاده در تهیه و طبخ غذا منطبق بر ویژگی های مواد اولیه تعیین و تعریف شده در متن قرار می باشد.</t>
  </si>
  <si>
    <t>ظروف سرو غذای بیماران از نوع ظروف دائمی مناسب مانند چینی، آرکوپال، بلور و قاشق چنگال استیل (به جز بیماران روان، عفونی، ایزوله، اورژانس، ICU) می باشد</t>
  </si>
  <si>
    <t>ظروف سرو غذای بیماران روان، عفونی، ایزوله، اورژانس، ICU و یا ظروف یکبار مصرف استاندارد و بهداشتی طبق ضوابط بخش تغذیه می باشد</t>
  </si>
  <si>
    <t>توزیع غذای بیماران مطابق با رژیم تنظیم شده توسط متخصص تغذیه می باشد.</t>
  </si>
  <si>
    <t>برچسب گذاری غذای بیماران با اولویت بیماران رژیمی  شامل مشخصات  نام غذا، نوع رژیم و نام بخش انجام می شود.(باذکر روش: چاپی کامل □ دست نویس□)</t>
  </si>
  <si>
    <t xml:space="preserve">رضایت سنجی بیماران از خدمات غذایی حداقل بصورت فصلی انجام می گیرد (نظرسنجی - آنالیز و تحلیل نتایج - اقدام اصلاحی) درصد رضایتمندی در 3 ماهه اخیر: </t>
  </si>
  <si>
    <t>جمع امتیاز با احتساب الزامات پایش</t>
  </si>
  <si>
    <t>نظر کارشناس</t>
  </si>
  <si>
    <t>نقایص مشاهده شده:</t>
  </si>
  <si>
    <t xml:space="preserve">نام و نام خانوادگی بازدید کننده:    مهر و امضا                                                                                                                                                                                                            </t>
  </si>
  <si>
    <t>پیشنهاد اصلاحی و مداخلات  الزامی:</t>
  </si>
  <si>
    <t>نام و نام خانوادگی مسئول تغذیه مرکز بازدید شونده : (در صورت منفک بودن مدیریت غذایی و تغذیه بالینی بیمارستان امضاء هر دو مدیریت)                                                  مهر و امضا</t>
  </si>
  <si>
    <t>نام و نام خانوادگی مدیر مرکز بازدید شونده:</t>
  </si>
  <si>
    <t xml:space="preserve">نیروی انسانی </t>
  </si>
  <si>
    <t>تیم پزشکی / پیراپزشکی بر اساس سطح ارجاع در بیمارستان حضور دارند.</t>
  </si>
  <si>
    <t xml:space="preserve">یک پرستار به عنوان کارشناس دیابت مرکز تعیین شده است.  </t>
  </si>
  <si>
    <t>فضای فیزیکی -تجهیزات</t>
  </si>
  <si>
    <t>مطب پزشکان /اتاق کارشناس دیابت/تغذیه  دارای تجهیزات پزشکی/ اداری لازم  است.</t>
  </si>
  <si>
    <t>تیم درمانی با سطوح ارجاع و پیگیری ها آشنا هستند.</t>
  </si>
  <si>
    <t>تیم درمانی از شرح وظايف  خود اطلاع دارند.</t>
  </si>
  <si>
    <r>
      <t>لیست شبکه های بهداشت محلی در بیمارستان وجود دارد و اطلاع رساني خدمات سطح اول و تخصصي انجام مي‌شود</t>
    </r>
    <r>
      <rPr>
        <sz val="8"/>
        <color theme="1"/>
        <rFont val="Calibri"/>
        <family val="2"/>
        <scheme val="minor"/>
      </rPr>
      <t>.</t>
    </r>
  </si>
  <si>
    <r>
      <t>ارزیابی بیمار در هر بار</t>
    </r>
    <r>
      <rPr>
        <sz val="8"/>
        <color theme="1"/>
        <rFont val="Calibri"/>
        <family val="2"/>
        <scheme val="minor"/>
      </rPr>
      <t xml:space="preserve"> </t>
    </r>
    <r>
      <rPr>
        <sz val="8"/>
        <color theme="1"/>
        <rFont val="B Yagut"/>
        <charset val="178"/>
      </rPr>
      <t>مراجعه توسط تیم درمانی انجام و در فرم ها/نرم افزار مربوطه ثبت می شود.(توجه به عوارض حاد و مزمن)</t>
    </r>
  </si>
  <si>
    <t>پیگیری ویزیت های بیماران بر اساس دستورالعمل با یک روش مشخص در کلینیک انجام می شود.</t>
  </si>
  <si>
    <t>در صورتی که بیمار قدیمی برای ارزیابی سالانه یا بیمار جدید برای اولین بار از سطح یک به سطح دو ارجاع داده می شود توسط متخصص داخلی و چشم پزشک  ویزیت می شود.</t>
  </si>
  <si>
    <t>در صورتی که بیمار قدیمی برای ارزیابی سالانه یا بیمار جدید برای اولین بار از سطح یک به سطح دو ارجاع داده می شود توسط کارشناس تغذیه ویزیت می شود و سپس 4-6 هفته بعد و سپس ویزیت های سه ماهه، 6 ماهه و یکساله انجام می شود.</t>
  </si>
  <si>
    <t xml:space="preserve"> فرایند پیشگیری، کنترل و درمان رسیدگی به زخم های دیابتی  مشخص است</t>
  </si>
  <si>
    <t>نظامي براي ارزيابي رضايت‌مندي بيماران وجود دارد  و بر اساس آنالیز نتایج آن فرایندها اصلاح می شود.؟</t>
  </si>
  <si>
    <t>چک لیست ارزیابی ایمنی و کنترل عفونت</t>
  </si>
  <si>
    <t xml:space="preserve">سوالات </t>
  </si>
  <si>
    <t>شناسایی ایمن بیماران به صورت فعال و مطابق ضوابط مربوط انجام میشود.</t>
  </si>
  <si>
    <t>دستبند شناسایی بیماران و شناسایی بیماران حداقل با دو شناسه وجود دارد.</t>
  </si>
  <si>
    <t>کدبندی رنگی دستبندهای شناسائی به صورت صحیح انجام می شود.</t>
  </si>
  <si>
    <t>لیست پروسیجرهای مستلزم اخذ رضایت آگاهانه دردسترس کارکنان وجود دارد.</t>
  </si>
  <si>
    <t>اخذ رضایت آگاهانه از بیمار (تزریق خون و فرآورده ها، عمل جراحی و پروسیجرهای تهاجمی و بیهوشی و تحقیقات) بر اساس دستورالعمل انجام میگیرد.</t>
  </si>
  <si>
    <t>ترزیق خون و فراوردههای خونی با شیوه ایمن و رعایت ضوابط شناسایی صحیح بیمار و تحت مراقبتهای مستمر انجام میشود.</t>
  </si>
  <si>
    <t xml:space="preserve">نحوه ثبت و گزارش عوارض مرتبط با خون و فرآوردهای خونی به صورت صحیح انجام میگیرد. </t>
  </si>
  <si>
    <t>کارکنان ازفرآیند روش اجرایی دستورات تلفنی/ شفاهی و عمل بر اساس آن آگاهی دارد.</t>
  </si>
  <si>
    <t>فهرست مقادیر بحرانی پاراکلینیك آزمایشگاه در دسترس کارکنان وجود دارد و پرسنل از آن آگاهی دارند.</t>
  </si>
  <si>
    <t>کارکنان بالینی از روش اجرایی دریافت مقادیر بحرانی پاراکلینیك آزمایشگاه آگاهی دارند.</t>
  </si>
  <si>
    <t>کارکنان از وجود فهرست مقادیر بحرانی پاراکلینیك تصویربرداری آگاهی دارند.</t>
  </si>
  <si>
    <t>کارکنان از فرآیند شناسایی صحیح بیماران در واحد تصویربرداری آگاهی دارند.</t>
  </si>
  <si>
    <t>مهار شیمیایی با دستور پزشك، به شیوه صحیح و ایمن انجام میشود.</t>
  </si>
  <si>
    <t>مهار فیزیکی با دستور پزشك، به شیوه صحیح و ایمن انجام میشود.</t>
  </si>
  <si>
    <t>اجرای  فرآیند شناسایی صحیح در بیماران در معرض خطر سقوط به صورت صحیح انجام میشود.</t>
  </si>
  <si>
    <t>اجرای  فرآیند شناسایی صحیح در بیماران در معرض خطر زخم فشاری به صورت صحیح انجام میشود.</t>
  </si>
  <si>
    <t>اجرای  فرآیند شناسایی صحیح در بیماران  در معرض خطر ترومبوز وریدهای عمقی به صورت صحیح انجام میشود.</t>
  </si>
  <si>
    <t>انبارش صحیح داروهای مخدر به صورت صحیح انجام می شود.</t>
  </si>
  <si>
    <t>نگهداری داروهای با هشدار بالا در بخش به صورت ایمن انجام میگیرد.</t>
  </si>
  <si>
    <t>شناسایی داروهای با هشدار بالا در فرمولاری بیمارستان به صورت ایمن انجام میگیرد.</t>
  </si>
  <si>
    <t>تجویز  داروهای با هشدار بالا به صورت ایمن انجام میگیرد.</t>
  </si>
  <si>
    <t>توزیع صحیح داروهای هشدار بالا به صورت ایمن انجام میگیرد.</t>
  </si>
  <si>
    <t>نگهداری داروهای با اسامی و اشکال مشابه به صورت ایمن انجام میگیرد.</t>
  </si>
  <si>
    <t>تجویز داروهای با اسامی و اشکال مشابه به صورت ایمن انجام میگیرد.</t>
  </si>
  <si>
    <t>انبارش الکترولیتهای با غلظت بالا با اشکال مشابه به صورت ایمن انجام میگیرد.</t>
  </si>
  <si>
    <t>شناسایی داروهای با اشکال مشابه در فرمولاری بیمارستان به صورت ایمن انجام میگیرد.</t>
  </si>
  <si>
    <t xml:space="preserve">فرآیند دارودهی بیماران با رعایت اصول و قوانین صحیح دارودهی انجام میگیرد. </t>
  </si>
  <si>
    <t>فرآیند تلفیق دارویی بیماران  به صورت صحیح برنامه ریزی و انجام میشود.</t>
  </si>
  <si>
    <t>آموزشهای خودمراقبتی در زمان ترخیص توسط پرستار بر اساس دستورالعمل ارایه میشود.</t>
  </si>
  <si>
    <t>آموزشهای خودمراقبتی در زمان ترخیص توسط پزشک بر اساس دستورالعمل ارایه میشود.</t>
  </si>
  <si>
    <t>پرستاران  از ارایه مراقبتهای فیزیولوژیك و مانیتورینگ مداوم بیماران حاد آگاهی دارند.</t>
  </si>
  <si>
    <t>پرستاران بخش مراقبتهای ویژه از فرآیند اکسیژن تراپی آگاهی دارند.</t>
  </si>
  <si>
    <t>پرستاران بخش مراقبتهای ویژه از نحوه صحیح و ایمن ساکشن (فشار صحیح ساکشن و....)آگاهی دارند.</t>
  </si>
  <si>
    <t>پرستاران بخش مراقبتهای ویژه از مدهای دستگاه ونتیلاتور آگاهی دارند.</t>
  </si>
  <si>
    <t>پرستاران بخش مراقبتهای ویژه از آلارم های شایع دستگاه ونتیلاتور آگاهی دارند.</t>
  </si>
  <si>
    <t>پرستاران بخش مراقبتهای ویژه از فرآیند جداسازی از دستگاه ونتیلاتور آگاهی دارند.</t>
  </si>
  <si>
    <t>پرستاران بخش مراقبتهای ویژه از نحوه صحیح تست آمبوبگ آگاهی دارند.</t>
  </si>
  <si>
    <t>پرستاران بخش مراقبتهای ویژه از اصول پوزیشن دهی صحیح بیماران( اولویت بودن سر بیمار و...) آگاهی دارند.</t>
  </si>
  <si>
    <t>ترالی احیای بخش به سهولت در دسترس بوده و چیدمان دارو و تجهیزات ترالی احیا مطابق آخرین دستور العمل ابلاغی صورت گرفته است.</t>
  </si>
  <si>
    <t>امکانات اکسیژن رسانی (وجود کپسول اکسیژن، اکسیژن سانترال، کانول های انفرادی و ماسک و .).. وجود دارد و اصول ایمنی آن رعایت گردیده است.</t>
  </si>
  <si>
    <t>چک دفتر ترالی و تاریخ انقضای داروهای ترالی به صورت صحیح انجام و ثبت گردیده است.</t>
  </si>
  <si>
    <t>تست ok مربوط به دستگاه DC شوک انجام و ثبت شده است.</t>
  </si>
  <si>
    <t xml:space="preserve">شناسایی و تشخیص صحیح سکته حاد قلبی در زمان طلایی در اورژانس انجام میگیرد. </t>
  </si>
  <si>
    <t>شناسایی و تشخیص صحیح سکته حاد مغزی در زمان طلایی در اورژانس انجام میگیرد.</t>
  </si>
  <si>
    <t>پره آپ بیماران قبل از عمل جراحی به صورت منظم و برنامه ریزی شده انجام میشود</t>
  </si>
  <si>
    <t>انتقال و تحویل بیمار از بخش به اتاق عمل و بالعکس با رعایت اصول ایمنی صورت میپذیرد.</t>
  </si>
  <si>
    <t>فرآیند علامت گذاری محل عمل به صورت صحیح انجام میگیرد.</t>
  </si>
  <si>
    <t>کارکنان اتاق عمل از چك لیست جراحی ایمن و نحوه استفاده از آن آگاهی دارند.</t>
  </si>
  <si>
    <t>کارکنان  فرآیند صحیح پروتکل آنتی بیوتیک پروفیلاکسی را انجام می دهند.</t>
  </si>
  <si>
    <t>کارکنان از نحوه گزارش دهی موارد سوختگی با کوتر آگاهی دارند.</t>
  </si>
  <si>
    <t>کارکنان از فرآیند تسهیل چک لیست جراحی ایمن آگاهی دارند.</t>
  </si>
  <si>
    <t>چک لیست جراحی ایمن بر روی پرونده بیماران وجود دارد.</t>
  </si>
  <si>
    <t>تکمیل STEP BY STEP  چک لیست جراحی ایمن برروی پرونده انجام شده است.</t>
  </si>
  <si>
    <t>محل ایمن جهت انبارش فرمالین در اتاق عمل وجود دارد.</t>
  </si>
  <si>
    <t>فرآیند ترخیص ایمن بیمار از اتاق عمل به صورت صحیح انجام میشود.</t>
  </si>
  <si>
    <t>فرآیند نگهداری و انتقال ایمن نمونه های پاتولوژی از اتاق عمل به آزمایشگاه و تکمیل فرم درخواست مربوط به طور صحیح انجام میشود.</t>
  </si>
  <si>
    <t>برنامه مدون جهت شستشو و ضدعفونی در اتاق عمل و سایر بخش ها وجود دارد.</t>
  </si>
  <si>
    <t xml:space="preserve">فرآیندصحیح ارسال تجهیزات و ابزارها کثیف/پاکسازی اولیه ابزار کثیف انجام میگیرد. </t>
  </si>
  <si>
    <t>فرآیند صحیح ضدعفونی ابزار در CSR انجام میگیرد.</t>
  </si>
  <si>
    <t>فرآیند صحیح پکینگ /انبارش و استریل انجام میگیرد.</t>
  </si>
  <si>
    <t>فرآیند پایش کیفیت فرایند گندزدایی محلولهای سطح بالا به صورت تصادفی در مقاطع زمانی مختلف با استفاده تستهای سواپینگ انجام می شود.</t>
  </si>
  <si>
    <t>تفکیک فضای CSSD به صورت صحیح انجام گرفته است.</t>
  </si>
  <si>
    <t>امکانات رعایت بهداشت دست مطابق ضوابط مربوط در بخشها / واحدها فراهم شده است.</t>
  </si>
  <si>
    <t>محاسبه صحیح شاخص رعایت بهداشت دست انجام میگیرد.</t>
  </si>
  <si>
    <t>تکمیل سامانه ثبت و گزارش دهی موارد بروز عفونتهای بیمارستانی INIS به صورت صحیح انجام میگیرد.</t>
  </si>
  <si>
    <t>برنامه مدون جهت پروتکل تجویز آنتی بیوتیك پروفیلاکسی قبل از اعمال جراحی وجود دارد.</t>
  </si>
  <si>
    <t xml:space="preserve">پرسنل از اجرای دستورالعمل آنتی بیوتیك استوارد شیب آگاهی دارند. </t>
  </si>
  <si>
    <t>پزشکان از اجرای دستورالعمل آنتی بیوتیك استوارد شیب آگاهی دارند.</t>
  </si>
  <si>
    <t>تکمیل صحیح نرم افزار هونت در آزمایشگاه میکروبیولوژی بیمارستان انجام میگیرد.</t>
  </si>
  <si>
    <t>تحلیل نتایج مقاومت میکروبی و طرح در کمیته پیشگیری و کنترل عفونت انجام میگیرد.</t>
  </si>
  <si>
    <t>پرسنل از نحوه استفاده صحیح کارکنان از وسایل حفاظت فردی آگاهی دارند.</t>
  </si>
  <si>
    <t xml:space="preserve">پرسنل از نحوه جداسازی و مراقبت از بیماران محتمل و مشکوک  به بیمارهای واگیر آگاهی دارند. </t>
  </si>
  <si>
    <t>پرسنل از اصول رعایت استانداردهای اتاق جداسازی / ایزوله آگاهی دارند.</t>
  </si>
  <si>
    <t>پوستر و علایم هشدار دهنده در ورودی اتاق ایزوله وجود دارد.</t>
  </si>
  <si>
    <t>شاخص های مواجهه شغلی به تفکیک رسته ها وجود دارد.</t>
  </si>
  <si>
    <t xml:space="preserve"> کارکنان از تیتر آنتی بادی هپاتیت B خود آگاهی دارند.</t>
  </si>
  <si>
    <t>کارکنان از فرآیند صحیح نمونه گیری کشت ادرار آگاهی دارند.</t>
  </si>
  <si>
    <t>تعیین و تدوین فهرست داروهای یخچالی در داروخانه و بخش های بالینی وجود دارد.</t>
  </si>
  <si>
    <t>شناسایی و گزارش دهی عوارض و خطاهای دارویی در بیمار، طبق دستوالعمل  ثبت میشود.</t>
  </si>
  <si>
    <t xml:space="preserve">توزیع داروها به صورت UNIT DOSE انجام میگیرد. </t>
  </si>
  <si>
    <t xml:space="preserve">تاریخ بازدید: </t>
  </si>
  <si>
    <t>نام مرکز:</t>
  </si>
  <si>
    <t xml:space="preserve">نام کارشناس: </t>
  </si>
  <si>
    <t>تدوین و اجرای برنامه عملیاتی بر اساس سند استراتژیک بیمارستان در حیطه مدیریت پرستاری بطور سالیانه و با مشارکت سوپروایزرین و سرپرستاران</t>
  </si>
  <si>
    <t>برنامه ریزی و اجرای آموزش های مرتبط با رفتار حرفه ا ی برای رسته شغلی پرستاری</t>
  </si>
  <si>
    <t>0/25</t>
  </si>
  <si>
    <t xml:space="preserve">" برنامه ریزی و نظارت مدیر پرستاری  بر روند تعامل بخش‏های بالینی </t>
  </si>
  <si>
    <t>برنامه ریزی و نظارت بر روند مراقبت و درمان در تمام  نوبت های کاری در بخش های بالینی</t>
  </si>
  <si>
    <t>ثبت گزارش نتایج نظارت بر روند مراقبت و درمان در فرم گزارش بیست و چهار ساعته نوبت کاری سوپروایزری و بررسی گزارش های بیست و چهار ساعته سوپروایزرها توسط مدیر پرستاری و در صورت لزوم اقدام یا پیشنهاد اقدام اصلاحی</t>
  </si>
  <si>
    <t>نظارت بر ثبت صحیح گزارش پرستاری مطابق با دستورالعمل و تدوین برنامه بهبود/ اقدامات اصلاحی</t>
  </si>
  <si>
    <t xml:space="preserve">رعایت سلسله مراتب دستوردهی و دستورپذیری و مسیرهای گزارش گیری و گزارش دهی در رسته شغل پرستاری </t>
  </si>
  <si>
    <t xml:space="preserve">برآورد کمی و کیفی  و توزیع منابع انسانی گروه پرستاری مورد نیاز هر یک از بخش‏های تشخیصی و درمانی براساس معیارهای معین و در بازه زمانی مشخص </t>
  </si>
  <si>
    <t>برنامه ریزی درخصوص شناسایی و پیش بینی احتمالات خروج کارکنان رسته شغلی پرستاری در بازه زمانی معین و ارسال درخواست نیروهای طرحی در زمان اعلام شده، با توجه به مستندات کافی( نیروی خروجی طرح،راه اندازی بخش جدید با پروانه، شاخص های استاندارد بر اساس کتاب نرم استانداردها )</t>
  </si>
  <si>
    <t xml:space="preserve">چیدمان و  نظارت بر گروه پرستاری در نوبت‏های کاری بخش‏های مختلف براساس جمع بندی منابع انسانی پرستاری </t>
  </si>
  <si>
    <t xml:space="preserve">برنامه ریزی جهت جانشین پروری و انتقال تجربیات و اطلاعات بین کارکنان و انتخاب کارشناس خبره بخش با معیارهای مشخص جهت مشارکت در ارزیابی صلاحیت کارکنان پرستاری </t>
  </si>
  <si>
    <t>معرفی حداقل یك فرد جانشین مسئول بخش با تفویض اختیارات سرپرستار در غیاب وی و تعیین پرستار مسئول شیفت برای  هر نوبت کاری در بخش های بالینی</t>
  </si>
  <si>
    <t>آگاهی و  اجرای دستورالعمل های آنکالی، ارتقاء بهره وری ،حق اشعه</t>
  </si>
  <si>
    <t>اجرای دستورالعمل انتخاب، انتصاب، ارتقاء و تنزل جایگاه های مدیریتی پرستاری در بیمارستان ((بر اساس دستورالعمل شرایط انتخاب مدیران پرستاری)</t>
  </si>
  <si>
    <t xml:space="preserve"> تهیه فهرستی از نقاط قابل بهبود کارکنان در هریك از بخشهای بالینی و برنامه ریزی و اقدام اصلاحی مرتبط با آن و تعیین ملاک های شناسایی و معرفی کارکنان نمونه در تمامی بخشهای بالینی </t>
  </si>
  <si>
    <t>تنظیم جلسات منظم با تیم مدیریت پرستاری به منظور استفاده از خرد جمعی</t>
  </si>
  <si>
    <t xml:space="preserve">تنظیم جلسات منظم با پرسنل رسته شغلی پرستاری در بخش های بالینی و جمع آوری ، تحلیل ریشه ای شکایات، انتقادات و پیشنهادات کارکنان پرستاری و تدوین اقدامات اصلاحی/ برنامه بهبود و اجرای آن </t>
  </si>
  <si>
    <t xml:space="preserve">تجزیه و تحلیل شاخص رضایت مندی کارکنان رسته شغلی پرستاری و برنامه ریزی و تدوین اقدامات اصلاحی/ برنامه بهبود بر اساس آن   </t>
  </si>
  <si>
    <t xml:space="preserve">کنترل های انضباطی بر اساس ارزیابی مستمر کارکنان رسته شغلی پرستاری برنامه ریزی شده و اجرای آن  با رعایت قوانین و مقررات مرتبط </t>
  </si>
  <si>
    <t xml:space="preserve">تسهیلات رفاهی و پانسیون ها مجهز و تمیز برای نیروهای طرحی ساکن در خارج از مراکز </t>
  </si>
  <si>
    <t xml:space="preserve">رعایت پوشش کارکنان پرستاری مطابق با آخرین دستورالعمل ابلاغی </t>
  </si>
  <si>
    <t>برنامه ریزی جهت اخذ پروانه صلاحیت حرفه ای پرسنل پرستاری، اتاق عمل و هوشبری</t>
  </si>
  <si>
    <t>چینش دانش آموختگان کارشناسی ارشد پرستاری در بخش محل خدمت مجاز (بر اساس شیوه نامه ابلاغی)</t>
  </si>
  <si>
    <t xml:space="preserve"> ارزیابی نیروهای پرستاری بر اساس چک لیست حداقل مهارت های ( عمومی، تخصصی بالینی، ارتباطی) و تدوین برنامه بهبود/ اقدامات اصلاحی</t>
  </si>
  <si>
    <t xml:space="preserve">تدوین و ابلاغ سیاست‏های آموزشی پرستاران توسط مدیریت پرستاری و نیازسنجی آموزشی دوره ای کارکنان گروه پرستاری (بر اساس سیاست‏های آموزشی) اولویت ‏بندی، اجرای و نظارت برنامه‏های آموزشی </t>
  </si>
  <si>
    <t xml:space="preserve">تدوین و ابلاغ سیاست‏های آموزشی بیماران و  برنامه ریزی آموزشی بیماران بر اساس اولویت ‏بندی، اجرای و نظارت برنامه‏های آموزشی </t>
  </si>
  <si>
    <t xml:space="preserve">تجزیه و تحلیل اثر بخشی آموزشی بیماران / کارکنان و تدوین برنامه بهبود/ اقدامات اصلاحی </t>
  </si>
  <si>
    <t xml:space="preserve">تعیین و ابلاغ حداقل های آموزشی به بیماردر بدو ورود، طول بستری ترخیص </t>
  </si>
  <si>
    <t>تدوین و اجرای دستورالعمل های خود مراقبتی برای بیماری های شایع، ارزیابی و اثربخشی آموزش های خود مراقبتی ارائه شده به بیماران  و در صورت لزوم تدوین و اجرای اقدامات اصلاحی/ برنامه بهبود</t>
  </si>
  <si>
    <t xml:space="preserve"> اجرای فرآیند واحد مستقل پرستار پیگیر جهت ادامه روند بازتوانی مراقبت در منزل مطابق با دستور العمل ابلاغی (فالو آپ) و ثبت و تحلیل شاخص های پیگیری بیماران و طرح در کمیته سنجش و پایش (در صورت لزوم تدوین و اجرای اقدامات اصلاحی/ برنامه بهبود)</t>
  </si>
  <si>
    <t xml:space="preserve">تشکیل کارگروه آموزش سلامت در بخش های بالینی و آگاهی، دسترسی پرسنل به گاید لاین و دستور العمل مراقبتی،کتابچه راهنمای بکارگیری دارو خط مشی ها بخش و فرایند های کاری –کتابچه ایمنی و سلامت شغلی و بسته ها و دستور العمل های وزارتی مرتبط (درسنامه احیاء کودک ،پایش شیر مادر و راهنمای کاربری سریع تجهیزات  و.....) </t>
  </si>
  <si>
    <t xml:space="preserve">قرارداد همکاری با واحد مراقبت در منزل دارای مجوز و ارجاع مناسب بیماران نیازمند به خدمات مراقبت در منزل </t>
  </si>
  <si>
    <t xml:space="preserve">نظارت واحد آموزش سلامت بر چگونگی ارائه مراقبت مراکز مراقبت در منزل و جلوگیری و برنامه ریزی جهت ورود افراد فاقد تخصص جهت دخالت در امور مراقبتی بیماران </t>
  </si>
  <si>
    <r>
      <rPr>
        <sz val="11"/>
        <color theme="1"/>
        <rFont val="B Nazanin"/>
        <charset val="178"/>
      </rPr>
      <t xml:space="preserve">نظارت بر ورود و ثبت اطلاعات مربوط به تعرفه گذاری خدمات پرستاری در </t>
    </r>
    <r>
      <rPr>
        <sz val="11"/>
        <color theme="1"/>
        <rFont val="Calibri"/>
        <family val="2"/>
        <scheme val="minor"/>
      </rPr>
      <t>HIS</t>
    </r>
    <r>
      <rPr>
        <sz val="11"/>
        <color theme="1"/>
        <rFont val="B Nazanin"/>
        <charset val="178"/>
      </rPr>
      <t xml:space="preserve"> (بر اساس آخرین نسخه سند متحدالشکل گزارش سامانه­های اطلاعات بیمارستانی و یا کلنیکی برای دستورالعمل پرداخت کارانه گروه پرستاری)</t>
    </r>
  </si>
  <si>
    <r>
      <rPr>
        <sz val="11"/>
        <color theme="1"/>
        <rFont val="B Nazanin"/>
        <charset val="178"/>
      </rPr>
      <t xml:space="preserve">بررسی گزارش های مرتبط با تعرفه گذاری خدمات پرستاری از سامانه های </t>
    </r>
    <r>
      <rPr>
        <sz val="11"/>
        <color theme="1"/>
        <rFont val="Calibri"/>
        <family val="2"/>
        <scheme val="minor"/>
      </rPr>
      <t>HIS</t>
    </r>
    <r>
      <rPr>
        <sz val="11"/>
        <color theme="1"/>
        <rFont val="B Nazanin"/>
        <charset val="178"/>
      </rPr>
      <t xml:space="preserve"> و کارآمد و در صورت لزوم پیشنهاد اقدام اصلاحی به مدیران ذیربط و تدوین برنامه اصلاحی (بر اساس آخرین نسخه دستورالعمل های رسیدگی به اسناد تعرفه بسته خدمات و مراقبت های پرستاری و توزیع کارانه گروه پرستاری شاغل در بیمارستان های وابسته به دانشگاه علوم پزشکی و خدمات بهداشتی درمانی) </t>
    </r>
  </si>
  <si>
    <t>شناسایی اقدامات، فرایندها و امورات غیر مرتبط و مانع مراقبت مستقیم توسط مدیریت پرستاری از جمله مستندسازی های مازاد یا انجام امور غیر مرتبط</t>
  </si>
  <si>
    <r>
      <rPr>
        <sz val="7"/>
        <color theme="1"/>
        <rFont val="Times New Roman"/>
        <family val="1"/>
      </rPr>
      <t xml:space="preserve"> </t>
    </r>
    <r>
      <rPr>
        <sz val="11"/>
        <color theme="1"/>
        <rFont val="B Nazanin"/>
        <charset val="178"/>
      </rPr>
      <t>بررسی فرآیند انجام مشاوره های غیر اورژانسی و در صورت لزوم پیشنهاد اقدام اصلاحی به مدیران ذیربط و پیگیری تدوین برنامه اصلاحی (بر اساس طرح بیمارستان الگو)</t>
    </r>
  </si>
  <si>
    <r>
      <t>بررسی فرآیند اخذ رضایت آگاهانه و در صورت لزوم</t>
    </r>
    <r>
      <rPr>
        <sz val="11"/>
        <color theme="1"/>
        <rFont val="Arial"/>
        <family val="2"/>
      </rPr>
      <t xml:space="preserve"> </t>
    </r>
    <r>
      <rPr>
        <sz val="11"/>
        <color theme="1"/>
        <rFont val="B Nazanin"/>
        <charset val="178"/>
      </rPr>
      <t>پیشنهاد اقدام اصلاحی به مدیران ذیربط و پیگیری تدوین برنامه اصلاحی (بر اساس طرح بیمارستان الگو)</t>
    </r>
  </si>
  <si>
    <t>بررسی فرآیند انجام نمونه گیری آزمایشگاهی در شرایط غیر اورژانس و در صورت لزوم پیشنهاد اقدام اصلاحی به مدیران ذیربط و پیگیری تدوین برنامه اصلاحی (بر اساس طرح بیمارستان الگو)</t>
  </si>
  <si>
    <r>
      <rPr>
        <sz val="7"/>
        <color theme="1"/>
        <rFont val="Times New Roman"/>
        <family val="1"/>
      </rPr>
      <t xml:space="preserve"> </t>
    </r>
    <r>
      <rPr>
        <sz val="11"/>
        <color theme="1"/>
        <rFont val="B Nazanin"/>
        <charset val="178"/>
      </rPr>
      <t xml:space="preserve">نظارت بر ورود و صحت اطلاعات در داشبورد معاونت پرستاری در سامانه </t>
    </r>
    <r>
      <rPr>
        <sz val="11"/>
        <color theme="1"/>
        <rFont val="Calibri"/>
        <family val="2"/>
        <scheme val="minor"/>
      </rPr>
      <t>MCMC</t>
    </r>
  </si>
  <si>
    <t xml:space="preserve"> وجود حداقل یک نفر کارشناس مامائی ماهر در هر شیفت کاری بخش زایشگاه/اتاق عمل زایمان به طور ثابت و در برنامه ی بخش نیز اسم فرد مشخصشده باشد (در زمینه انجام گام های نخستین حمایت از نوزاد و شروع تهویه با فشار که تنها مسئولیت وی مدیریت نوزاد تازه متولد شده است) </t>
  </si>
  <si>
    <t xml:space="preserve"> بیمارستان های دارای بخش NICU : ثبت مشخصات کلیه نوزادان بستری نیازمند انجام معاینات غربالگری رتینوپاتی در بالین یا پس از ترخیص در یک دفتر یا فایل اکسل (از جمله سن بارداری، وزن حین تولد، علل نیاز به معاینه، تاریخ اولین معاینه و ...) </t>
  </si>
  <si>
    <t xml:space="preserve"> بیمارستان های دارای بخش NICU: یادآوری تاریخ انجام معاینه توسط پرستار ROP یک روز قبل از زمان معاینه، طی تماس تلفنی با والدین نوزاد ترخیص شده از بخش</t>
  </si>
  <si>
    <t xml:space="preserve"> بیمارستان های دارای بخش NICU: آموزشات لازم در زمینه زمان پیگیری های پس از ترخیص معاینات چشم نوزاد، درمانگاه و مطب های سرپایی ارائه دهنده این خدمت در حین ترخیص به والدین </t>
  </si>
  <si>
    <t xml:space="preserve">اجرای صحیح دستورالعمل کودکان 1 تا 59 ماهه در بیمارستان </t>
  </si>
  <si>
    <t xml:space="preserve"> شناسایی کودکان پرخطر و ثبت صحیح در سامانه mcmc و ارزیابی بخش کودکان بر اساس چک لیست ابلاغی و تدوین برنامه بهبود/ اقدامات اصلاحی</t>
  </si>
  <si>
    <t xml:space="preserve">مراقبت های لازم زخم بیماران توسط کارشناس زخم دوره دیده و برنامه زمان بندی جهت حضور تیم زخم در بخش های بالینی بیمارستان </t>
  </si>
  <si>
    <r>
      <t xml:space="preserve">نظارت مدیر پرستاری بر شاخص های زخم فشاری و ثبت صحیح در سامانه </t>
    </r>
    <r>
      <rPr>
        <sz val="11"/>
        <color theme="1"/>
        <rFont val="Calibri"/>
        <family val="2"/>
        <scheme val="minor"/>
      </rPr>
      <t>mcmc</t>
    </r>
    <r>
      <rPr>
        <sz val="11"/>
        <color theme="1"/>
        <rFont val="B Nazanin"/>
        <charset val="178"/>
      </rPr>
      <t xml:space="preserve"> و اقدامات اصلاحی درراستای بهبود و کنترل شاخص زخم فشاری، تکمیل صحیح  فرم های سیر زخم </t>
    </r>
  </si>
  <si>
    <t xml:space="preserve">ارزیابی اولیه پرستاری  طبق دستورالعمل ابلاغی و محدوده زمانی معین </t>
  </si>
  <si>
    <t xml:space="preserve"> ارائه مراقبت‏های پرستاری به شیوه‏های بیمار محور (مانند مراقبت موردی ) و توزیع بیماران بین پرستاران بر حسب سطوح مراقبتی بیمار و تعیین پرستار مسئول برای هر بیمار در هر نوبت کاری </t>
  </si>
  <si>
    <t xml:space="preserve"> تحویل بالینی بیماران در هر شیفت توسط پرستاران بر اساس SBAR و اشراف پرستار بر وضعیت بالینی بیمار خود و حضور مستمر بر بالینی بیمار</t>
  </si>
  <si>
    <t>در نظر گرفتن مهلت مقرر هم پوشانی و حضور پرستاران / کمك پرستاران تحویل دهنده و تحویل گیرنده ی  شیفت در مدت زمان همپوشانی برای تبادل اطلاعات در مورد بیماران</t>
  </si>
  <si>
    <t xml:space="preserve">  نظارت بر عدم هرگونه تاخیر/ اختلال در مراقبتها در ساعات تحویل نوبت کاری</t>
  </si>
  <si>
    <t>نظارت مستقیم بر شرح وظایف کمک پرستاران مطابق با شرح وظایف ابلاغی و الزام گذراندن مدرک کمک پرستاری یک ساله</t>
  </si>
  <si>
    <t>تصویر برداری (پاراکلینیک)</t>
  </si>
  <si>
    <t>نام واحد</t>
  </si>
  <si>
    <t>فناوري اطلاعات سلامت</t>
  </si>
  <si>
    <t>الف-5-1-1   سامانه بيمارستاني گواهي ارزيابي عملكرد، مورد تائيد وزارت بهداشت را اخذ نموده است .</t>
  </si>
  <si>
    <t>وجود تصویر گواهینامه معتبر ارزیابی عملکردی و غیر عملکردی سامانه اطلاعات بیمارستانی</t>
  </si>
  <si>
    <t>اعتبار تاریخ گواهینامه ارزیابی عملکرد در محدوده معتبر</t>
  </si>
  <si>
    <r>
      <t xml:space="preserve">الف-5-1-2  </t>
    </r>
    <r>
      <rPr>
        <b/>
        <sz val="12"/>
        <color theme="1"/>
        <rFont val="Zar"/>
        <charset val="178"/>
      </rPr>
      <t xml:space="preserve"> </t>
    </r>
    <r>
      <rPr>
        <b/>
        <sz val="12"/>
        <color theme="1"/>
        <rFont val="B Nazanin"/>
        <charset val="178"/>
      </rPr>
      <t>سامانه اطلاعات بيمارستاني امكان پشتيباني و ارائه اقلام اطلاعاتي مطابق ضوابط مربوط را براي بيماران فراهم مي نمايد .</t>
    </r>
  </si>
  <si>
    <t>قابلیت پشتیبانی سامانه از حداقل اقلام اطلاعاتی پرونده بستری</t>
  </si>
  <si>
    <t>قابلیت پشتیبانی سامانه از حداقل اقلام اطلاعاتی پرونده سرپایی</t>
  </si>
  <si>
    <t>قابلیت پشتیبانی سامانه از حداقل اقلام اطلاعاتی پرونده اورژانس و فرم تریاژ</t>
  </si>
  <si>
    <t>قابلیت پشتیبانی سامانه از حداقل اقلام اطلاعاتی پرونده های مادر و نوزاد</t>
  </si>
  <si>
    <t xml:space="preserve">قابلیت پشتیبانی سامانه از نسخه اسکن شده انواع اجازه نامه ها </t>
  </si>
  <si>
    <t xml:space="preserve">الف-5-1-3   سامانه اطلاعات بيمارستاني امكان ارائه اطلاعات ارائه دهندگان خدمت را فراهم مي نمايد. </t>
  </si>
  <si>
    <t xml:space="preserve">وجود فیلدهای مرتبط با درج اطلاعات کامل ارائه دهنده خدمت از جمله نام و نام خانوادگی ، کد ملی ، شماره نظام پزشکی در سیستم اطلاعات بیمارستانی </t>
  </si>
  <si>
    <t>الف-5-1-4   سامانه اطلاعات بيمارستان مطابق ضوابط  و مقررات با سامانه هاي ملي وزارت بهداشت ، تبادل اطلاعات مي نمايد .</t>
  </si>
  <si>
    <t>تصویر گواهینامه استاندارد تبادل داده با درگاه یکپارچه تبادل اطلاعات سلامت</t>
  </si>
  <si>
    <t xml:space="preserve">الف-5-1-5   سامانه اطلاعات بيمارستاني امكان بازيابي اطلاعات بيماران را فراهم مي نمايد . </t>
  </si>
  <si>
    <t>امکان بازیابی سوابق پرونده های پزشکی</t>
  </si>
  <si>
    <r>
      <t xml:space="preserve">امکان بازیابی شامل فراخوانی و مشاهده پرونده پزشکی </t>
    </r>
    <r>
      <rPr>
        <u/>
        <sz val="12"/>
        <color theme="1"/>
        <rFont val="B Nazanin"/>
        <charset val="178"/>
      </rPr>
      <t>بستری</t>
    </r>
    <r>
      <rPr>
        <sz val="12"/>
        <color theme="1"/>
        <rFont val="B Nazanin"/>
        <charset val="178"/>
      </rPr>
      <t xml:space="preserve"> بر اساس نام و نام خانوادگی ، شماره پرونده پزشکی و کد ملی بیمار</t>
    </r>
  </si>
  <si>
    <r>
      <t xml:space="preserve">امکان بازیابی شامل فراخوانی و مشاهده پرونده پزشکی </t>
    </r>
    <r>
      <rPr>
        <u/>
        <sz val="12"/>
        <color theme="1"/>
        <rFont val="B Nazanin"/>
        <charset val="178"/>
      </rPr>
      <t xml:space="preserve"> سرپایی</t>
    </r>
    <r>
      <rPr>
        <sz val="12"/>
        <color theme="1"/>
        <rFont val="B Nazanin"/>
        <charset val="178"/>
      </rPr>
      <t xml:space="preserve"> بر اساس نام و نام خانوادگی ، شماره پرونده پزشکی و کد ملی بیمار</t>
    </r>
  </si>
  <si>
    <r>
      <t xml:space="preserve">امکان بازیابی شامل فراخوانی و مشاهده پرونده پزشکی </t>
    </r>
    <r>
      <rPr>
        <u/>
        <sz val="12"/>
        <color theme="1"/>
        <rFont val="B Nazanin"/>
        <charset val="178"/>
      </rPr>
      <t>اورژانس</t>
    </r>
    <r>
      <rPr>
        <sz val="12"/>
        <color theme="1"/>
        <rFont val="B Nazanin"/>
        <charset val="178"/>
      </rPr>
      <t xml:space="preserve"> بر اساس نام و نام خانوادگی ، شماره پرونده پزشکی و کد ملی بیمار</t>
    </r>
  </si>
  <si>
    <t>امکان بازیابی و دسترسی به پرونده بیمار در موارد اورژانس در تمام ساعات شبانه روز و ایام تعطیل</t>
  </si>
  <si>
    <t>به روز رسانی و نگهداری دائمی محتوی ایندکس اصلی بیمار</t>
  </si>
  <si>
    <t>الف-5-1-6    سامانه اطلاعات بيمارستاني گوهي تبادل داده با درگاه يكپارچه تبادل اطلاعات سلامت را اخذ نموده است .</t>
  </si>
  <si>
    <t>اخذ گواهی مطابقت با استانداردهای تبادل داده با درگاه یکپارچه تبادل اطلاعات سلامت ( دیتاس ) سامانه اطلاعات بیمارستانی</t>
  </si>
  <si>
    <t>اعتبار تاریخ گواهینامه تبادل داده با درگاه یکپارچه تبادل اطلاعات سلامت در محدوده معتبر</t>
  </si>
  <si>
    <r>
      <t xml:space="preserve">الف-5-1-7  </t>
    </r>
    <r>
      <rPr>
        <b/>
        <sz val="12"/>
        <color theme="1"/>
        <rFont val="Zar"/>
        <charset val="178"/>
      </rPr>
      <t xml:space="preserve"> </t>
    </r>
    <r>
      <rPr>
        <b/>
        <sz val="12"/>
        <color theme="1"/>
        <rFont val="B Nazanin"/>
        <charset val="178"/>
      </rPr>
      <t xml:space="preserve">سامانه اطلاعات بيماستاني امكان گزارش سازي و گزارش گيري از انواع اطلاعات پرونده پزشكي بيماران را فراهم مي نمايد . </t>
    </r>
  </si>
  <si>
    <t>امکان گزارش سازی و گزارش گیری از انواع اطلاعات پرونده پزشکی بیماران</t>
  </si>
  <si>
    <t>امکان اخذ خروجی از هر یک از فرم های پرونده الکترونیک یا اقلام اطلاعاتی موجود در سامانه اطلاعات بیمارستان</t>
  </si>
  <si>
    <t>الف-5-1-8   سامانه هاي اطلاعات بيمارستاني امكان گزارش سازي و گزارش گيري از انواع اطلاعات مديريتي را فراهم مي نمايد .</t>
  </si>
  <si>
    <t>امکان گزارش سازی و گزارش گیری از سامانه اطلاعات بیمارستانی در خصوص آمار مراجعه و خدمات سرپایی ، اورژانس ، بستری ، اتاق عمل و بخش های پاراکلینیک</t>
  </si>
  <si>
    <t>امکان گزارش سازی و گزارش گیری از انواع اطلاعات و ایجاد داشبوردهای مدیریتی/مالی از سامانه اطلاعات بیمارستان</t>
  </si>
  <si>
    <t>امکان اخذ گزارش های گرافیکی برای بررسی روند داده ها مانند روند نتایج آزمایش بیمار</t>
  </si>
  <si>
    <t>الف-5-2-1   بر اساس شيوه اي مدون ، ورود صحيح داده ها در سامانه اطلاعات بيمارستاني نظارت و كنترل مي شود .</t>
  </si>
  <si>
    <t>تدوین روش اجرایی کنترل صحت داده های ثبت شده در سامانه اطلاعات بیمارستانی با مشارکت صاحبان فرآیند</t>
  </si>
  <si>
    <t>آگاهی و عملکرد کارکنان مرتبط بر اساس روش اجرایی</t>
  </si>
  <si>
    <t>ارزیابی و کنترل صحت داده های ثبت شده در سامانه اطلاعات بیمارستانی حداقل به صورت هفتگی توسط مدیران/مسئولان بخش ها و واحدها</t>
  </si>
  <si>
    <t>اطلاع رسانی نتایج ارزیابی و کنترل صحت داده ها به مسئول واحد مدیریت اطلاعات سلامت</t>
  </si>
  <si>
    <t>الف-5-2-2   داده هاي مرتبط با فقره هاي اطلاعاتي سامانه آمار و اطلاعات بيمارستاني ، بر اساس ضوابط مربوط ثبت و به روز رساني مي شود .</t>
  </si>
  <si>
    <t>ثبت داده های مربوط به اطلاعات شناسنامه ای و بخش های بیمارستانی</t>
  </si>
  <si>
    <t xml:space="preserve">ثبت و به روز رسانی داده های مربوط به پرسنل و پزشکان </t>
  </si>
  <si>
    <t xml:space="preserve">ثبت و به روز رسانی داده های مربوط تجهیزات پزشکی و تجهیزات سرمایه ای </t>
  </si>
  <si>
    <r>
      <t xml:space="preserve">الف-5-4-1  </t>
    </r>
    <r>
      <rPr>
        <b/>
        <sz val="12"/>
        <color theme="1"/>
        <rFont val="Zar"/>
        <charset val="178"/>
      </rPr>
      <t xml:space="preserve"> </t>
    </r>
    <r>
      <rPr>
        <b/>
        <sz val="12"/>
        <color theme="1"/>
        <rFont val="B Nazanin"/>
        <charset val="178"/>
      </rPr>
      <t xml:space="preserve">سطوح دسترسي به اطلاعات بيماران با شرايط و معيارهاي معين و مبتني بر اصل محرمانگي برنامه ريزي و رعايت مي شود . </t>
    </r>
  </si>
  <si>
    <t>تعیین شرایط و معیارهای دسترسی درون سازمانی و برون سازمانی به اطلاعات بیماران در کمیته مدیريت اطلاعات سلامت</t>
  </si>
  <si>
    <t>رعایت سطوح دسترسی به اطلاعات بیماران با شرایط و معیارهای معین و مبتنی بر اصل محرمانگی</t>
  </si>
  <si>
    <t>الف-5-4-2   سامانه اطلاعات بيمارستاني داراي گواهي مورد تائيد وزارت بهداشت در زمينه امنيت برنامه است .</t>
  </si>
  <si>
    <t>وچود تصویر گواهینامه گواهی امنیت سامانه اطلاعات بیمارستان</t>
  </si>
  <si>
    <r>
      <t xml:space="preserve">الف-5-5-1  </t>
    </r>
    <r>
      <rPr>
        <b/>
        <sz val="12"/>
        <color theme="1"/>
        <rFont val="Zar"/>
        <charset val="178"/>
      </rPr>
      <t xml:space="preserve"> </t>
    </r>
    <r>
      <rPr>
        <b/>
        <sz val="12"/>
        <color theme="1"/>
        <rFont val="B Nazanin"/>
        <charset val="178"/>
      </rPr>
      <t>پذيرش تمامي مراجعين و بيماران با كد اختصاصي الكترونيك و با قابليت بازيابي در مراجعه بعدي صورت مي پذيرد .</t>
    </r>
  </si>
  <si>
    <t>اختصاص شناسه منحصر به فرد قابل بازیابی در کلیه مراجعات بیماران پذیرش شده در بخش های بستری و سرپایی</t>
  </si>
  <si>
    <t>قابلیت ارایه یادآور در مواردی که بیمار مراجعه قبلی داشته در سامانه اطلاعات بیمارستان</t>
  </si>
  <si>
    <t>هوشمندی و عدم امکان پذیرش یک بیمار با دو شناسه متفاوت در سامانه اطلاعات بیمارستان</t>
  </si>
  <si>
    <t>کنترل و اصلاح موارد اختصاص شناسه های متعدد به یک بیمار در سامانه اطلاعات بیمارستان</t>
  </si>
  <si>
    <r>
      <t xml:space="preserve">الف-5-5-2 </t>
    </r>
    <r>
      <rPr>
        <b/>
        <sz val="12"/>
        <color theme="1"/>
        <rFont val="Zar"/>
        <charset val="178"/>
      </rPr>
      <t xml:space="preserve"> </t>
    </r>
    <r>
      <rPr>
        <b/>
        <sz val="12"/>
        <color theme="1"/>
        <rFont val="B Nazanin"/>
        <charset val="178"/>
      </rPr>
      <t xml:space="preserve"> ثبت اطلاعات پرونده بيماران با استفاده از فرم هاي ابلاغي داراي شناسه كشوري صورت مي پذيرد .</t>
    </r>
  </si>
  <si>
    <t>استفاده از فرم های ابلاغی پرونده پزشکی بیماران بستری</t>
  </si>
  <si>
    <t xml:space="preserve">استفاده از فرم های ابلاغی تریاژ و پرونده اورژانس </t>
  </si>
  <si>
    <t>استفاده از فرم های ابلاغی مراقبت های مادر و نوزاد در بلوک زایمان</t>
  </si>
  <si>
    <t>استفاده از فرم های ابلاغی مراقبت های ویژه در بخش مراقبت ویژه بزرگسالان ، کودکان و نوزادان</t>
  </si>
  <si>
    <t>استفاده از فرم های ابلاغی خدمات مددکاری</t>
  </si>
  <si>
    <t xml:space="preserve">الف-5-5-3   محل نگهداري سوابق پروند هاي پزشكي بر اساس ضوابط مربوط است . </t>
  </si>
  <si>
    <t>وجود فضای کافی جهت نگهداری پرونده های سرپایی ، اورژانس و بستری در وضعیت جاری و راکد ، مطابق با مدت زمان مقرر و متناسب با میزان مراجعه</t>
  </si>
  <si>
    <t>رعایت شرایط محل نگهداری پرونده ها مطابق دستورالعمل ساماندهی اسناد وزارت بهداشت</t>
  </si>
  <si>
    <r>
      <t xml:space="preserve">الف-5-5-4  </t>
    </r>
    <r>
      <rPr>
        <b/>
        <sz val="12"/>
        <color theme="1"/>
        <rFont val="Zar"/>
        <charset val="178"/>
      </rPr>
      <t xml:space="preserve"> </t>
    </r>
    <r>
      <rPr>
        <b/>
        <sz val="12"/>
        <color theme="1"/>
        <rFont val="B Nazanin"/>
        <charset val="178"/>
      </rPr>
      <t>خلاصه برداري و امحاء پرونده اي پزشكي پس از دوره زماني مقرر ،بر اساس ضوابط مربوط است .</t>
    </r>
  </si>
  <si>
    <t>خلاصه برداری از پرونده های پزشکی بستری مشمول بعد از طی حداقل زمان های مقرر در دستورالعمل ابلاغی وزارت بهداشت</t>
  </si>
  <si>
    <t>امحای پرونده های پزشکی بعد از حداقل زمان های مقرر در دستورالعمل ابلاغی وزارت بهداشت</t>
  </si>
  <si>
    <r>
      <t xml:space="preserve">الف-5-5-5 </t>
    </r>
    <r>
      <rPr>
        <b/>
        <sz val="12"/>
        <color theme="1"/>
        <rFont val="Zar"/>
        <charset val="178"/>
      </rPr>
      <t xml:space="preserve">  </t>
    </r>
    <r>
      <rPr>
        <b/>
        <sz val="12"/>
        <color theme="1"/>
        <rFont val="B Nazanin"/>
        <charset val="178"/>
      </rPr>
      <t>پرونده هاي پزشكي حين فرآيند ترخيص و در بخش هاي باليني از نظر كمي بازبيني شده و اقدامات اصلاحي موثر به عمل مي آيد .</t>
    </r>
  </si>
  <si>
    <t>تدوین چک لیست ممیزی پرونده های در کمیته فن آوری و مدیریت اطلاعات بیمارستان</t>
  </si>
  <si>
    <t>کنترل اولیه توسط منشی بخش و بازبینی تمامی پرونده های پزشکی قبل از ترخیص بیمار و بر اساس چک لیست ممیزی پرونده ها ( بررسی کمی )</t>
  </si>
  <si>
    <t>کنترل نهایی کارشناسان بخش مدیریت اطلاعات سلامت و بازبینی تمامی پرونده های پزشکی بعد از ترخیص بیمار و بر اساس چک لیست ممیزی پرونده ها ( بررسی کمی )</t>
  </si>
  <si>
    <t>ارائه بازخورد در خصوص موارد نقص به پزشک ، پرستارد یا سایر افراد سهیم در مستندسازی پرونده بیمار</t>
  </si>
  <si>
    <t>الف-5-5-6   بازبيني كمي و كيفي تعداد معيني از پرونده هاي پزشكي ، پس از ترخيص انجام شده و در صورت نياز اقدامات اصلاحي مؤثر به عمل مي آيد .</t>
  </si>
  <si>
    <t>ارزیابی کمی و کیفی مستندسازی اطلاعات سلامت بیماران ، پس از ترخیص از طریق بازبینی پرونده پزشکی منتخب/نمونه در واحد مدیریت اطلاعات سلامت</t>
  </si>
  <si>
    <t>بررسی کیفی محتوای پرونده های پزشکی در نمونه منتخب از پرونده ها و در قالب تیم کنترل کیفی مستندات پزشکی با مشارکت گروه های بالینی و مدیریت اطلاعات</t>
  </si>
  <si>
    <t xml:space="preserve">اعلام موارد نقص پرونده به پزشکی ، پرستار و یا سایر افراد سهیم در مستندسازی پرونده بیمار و پیگیری جهت رفع نواقص حداکثر ظرف مدت 14 روز </t>
  </si>
  <si>
    <t xml:space="preserve">الف-5-5-7   فرآيندي معين براي كنترل و صيانت از پرونده هاي باليني در نقل و  انتقال بين بخش ها / واحد ها برنامه ريزي و بر اساس آن اقدام مي شود . </t>
  </si>
  <si>
    <t>تدوین خط مشی و روش کنترل و صیانت از پرونده های بالینی در نقل و انتقال بین بخش ها/واحدها با مشارکت صاحبان فرآیند</t>
  </si>
  <si>
    <t>آکاهی و عملکرد کارکنان مرتبط بر اساس خط مشی و روش</t>
  </si>
  <si>
    <t>صیانت از پرونده های بالینی در نقل و انتقال بین بخش ها/واحدها</t>
  </si>
  <si>
    <t>الف-5-5-8    كد گذاري پروند ه هاي باليني بر اساس طبقه بندي بين المللي بيماري ها و ضوابط مربوطه انجام مي شود .</t>
  </si>
  <si>
    <t>کدگذاری کلیه تشخیص ها و اقدامات بر اساس آخرین ویرایش طبقه بندی ها</t>
  </si>
  <si>
    <t>کدگذاری تشخیص نهایی حداکثر تا 48 ساعت بعد از ترخیص بیمار</t>
  </si>
  <si>
    <t xml:space="preserve">الف-5-5-9   قابليت رديابي مراجعه هاي قبلي بيماران بر اساس كد ملي در سامانه اطلاعات بيمارستاني در تمامي بخشها / وحد ها فراهم است . </t>
  </si>
  <si>
    <t>ثبت کد ملی بیماران حداکثر تا زمان ترخیص در سامانه اطلاعات بیمارستان</t>
  </si>
  <si>
    <r>
      <t xml:space="preserve">قابلیت ردیابی پرونده بیماران </t>
    </r>
    <r>
      <rPr>
        <u/>
        <sz val="12"/>
        <color theme="1"/>
        <rFont val="B Nazanin"/>
        <charset val="178"/>
      </rPr>
      <t>بستری</t>
    </r>
    <r>
      <rPr>
        <sz val="12"/>
        <color theme="1"/>
        <rFont val="B Nazanin"/>
        <charset val="178"/>
      </rPr>
      <t xml:space="preserve"> از طریق کد ملی در سامانه اطلاعات بیمارستانی </t>
    </r>
  </si>
  <si>
    <r>
      <t xml:space="preserve">قابلیت ردیابی پرونده بیماران </t>
    </r>
    <r>
      <rPr>
        <u/>
        <sz val="12"/>
        <color theme="1"/>
        <rFont val="B Nazanin"/>
        <charset val="178"/>
      </rPr>
      <t xml:space="preserve">بسرپایی </t>
    </r>
    <r>
      <rPr>
        <sz val="12"/>
        <color theme="1"/>
        <rFont val="B Nazanin"/>
        <charset val="178"/>
      </rPr>
      <t xml:space="preserve"> از طریق کد ملی در سامانه اطلاعات بیمارستانی </t>
    </r>
  </si>
  <si>
    <r>
      <t xml:space="preserve">قابلیت ردیابی پرونده بیماران </t>
    </r>
    <r>
      <rPr>
        <u/>
        <sz val="12"/>
        <color theme="1"/>
        <rFont val="B Nazanin"/>
        <charset val="178"/>
      </rPr>
      <t>اورژانس</t>
    </r>
    <r>
      <rPr>
        <sz val="12"/>
        <color theme="1"/>
        <rFont val="B Nazanin"/>
        <charset val="178"/>
      </rPr>
      <t xml:space="preserve"> از طریق کد ملی در سامانه اطلاعات بیمارستانی </t>
    </r>
  </si>
  <si>
    <t>وجود رویه مشخصی به منظور امکان ردیابی پرونده بیمار مجهول الهویه در سامانه اطلاعات بیمارستانی</t>
  </si>
  <si>
    <t xml:space="preserve">الف5-6-1   مراحل پياده سازي برنامه نظام الكترونيك ارجاع بيماران در بيمارستان ، مطابق ضوابط مربوط برنامه زيزي شده و اجرا مي شوند . </t>
  </si>
  <si>
    <t>اخذ گواهینامه به روز تبادل اطلاعات در نظام ارجاع برای سامانه اطلاعات بیمارستان</t>
  </si>
  <si>
    <t>امکان دریافت اطلاعات از سطح یک درمان</t>
  </si>
  <si>
    <t>اخذ گواهینامه اتصال به میان افزار نوبت دهی نظام ارجاع برای سامانه نوبت دهی بیمارستان</t>
  </si>
  <si>
    <t>امکان گزارش گیری از فهرست بیماران مراجعه کننده به درمانگاه بیمارستان دارای کد نظام ارجاع معتبر</t>
  </si>
  <si>
    <t>امکان استحقاق سنجی بیمه ها در مراجعه های بستری و سرپایی بیماران</t>
  </si>
  <si>
    <t>فعال بودن سروریس استعلام هویت بیمار</t>
  </si>
  <si>
    <t>درج HID به همراه بارکد بر روی فرم های پرونده بیمار</t>
  </si>
  <si>
    <t>امکان گزارش گیری از تعداد کدهای استحقاق درمان صادر شده یا رزرو شده برای بیماران در سامانه اطلاعات بیمارستان در شش ماه گذشته</t>
  </si>
  <si>
    <t xml:space="preserve">الف5-6-3  مراحل پياده سازي برنامه نسخه نويسي الكترونيك در بيمارستان ، مطابق ضوابط مربوط برنامه ريزي شده و اجرا مي شوند . </t>
  </si>
  <si>
    <t>اخذ گواهینامه به روز و معتبر تبادل اطلاعات در نظام ارجاع برای سامانه اطلاعات بیمارستان دارای</t>
  </si>
  <si>
    <t>وجود تجهیزات سخت افزاری ثبت اطلاعات برای کارکنان بالینی</t>
  </si>
  <si>
    <t>آگاهی کاربران در خصوص نرم افزارها و استفاده از سخت افزارهای ثبت اطلاعات بیماران</t>
  </si>
  <si>
    <t>ثبت اطلاعات مراقبت و درمان بیماران به صورت الکترونیکی</t>
  </si>
  <si>
    <t xml:space="preserve">الف5-6-4  مراحل پياده سازي برنامه باز خود الكترونيك بيماران در نظام ارجاع ، مطابق ضوابط مربوط برنامه ريزي شده و اجرا مي شوند . </t>
  </si>
  <si>
    <t>قابلیت ارسال بازخورد الکترونیک خدمات انجام شده در بیمارستان به سطح یک درمان در سامانه اطلاعات بیمارستان</t>
  </si>
  <si>
    <t>امکان گزارش گیری از تعداد بیماران دارای کد ارجاعی ویزیت شده توسط متخصصین دارای شرح ویزیت/اقدامات تشخیصی ، درمانی در زیر سامانه درمانگاه</t>
  </si>
  <si>
    <t xml:space="preserve">الف5-6-5  فرآيند الكترونيك نمودن فرم ها ، ثبت و بايگاني خدمت در بيمارستان برنامه ريزي شده و اجرا مي شود . </t>
  </si>
  <si>
    <t>الکترونیک نمودن فرم های پرونده در سامانه اطلاعات بیمارستان</t>
  </si>
  <si>
    <t>نگهداری پرونده های پزشکی به صورت الکترونیکی و یا اسکن پرونده کاغذی</t>
  </si>
  <si>
    <t>نام کارشناس:</t>
  </si>
  <si>
    <t>کاهش آمار سزارین و سزارین نخست زا مطابق با اهداف برنامه تحول نظام سلامت می باشد.</t>
  </si>
  <si>
    <t>آیا از شما در پايان جلسات اول و سوم نظر سنجی می شود؟  طریقه نظرسنجی درج شود  . یک بار در پایان هر دوره انجام میشود</t>
  </si>
  <si>
    <t>سوالات</t>
  </si>
  <si>
    <t xml:space="preserve">نام دانشگاه علوم پزشکی و مرکز درمانی </t>
  </si>
  <si>
    <t>تاریخ بازدید</t>
  </si>
  <si>
    <t>نام ارزیاب</t>
  </si>
  <si>
    <t>نام مسئول مددکاری اجتماعی مرکز</t>
  </si>
  <si>
    <t>تعداد کل بیماران سرپایی پذیرش شده در شش ماه گذشته:</t>
  </si>
  <si>
    <t xml:space="preserve">تعداد کل بیماران بستری در شش ماه گذشته:     </t>
  </si>
  <si>
    <t>آیا واحد مددکاری اجتماعی اتاق مجزا و مستقل از سایر کادر درمان دارد؟</t>
  </si>
  <si>
    <t>آیا فضای فیزیکی واحد مددکاری اجتماعی از لحاظ نور و تهویه مناسب می باشد؟</t>
  </si>
  <si>
    <t>آیا واحد مددکاری اجتماعی دارای اتاق مجزا و مستقل جهت مصاحبه و مشاوره می¬باشد؟</t>
  </si>
  <si>
    <t>آیا محل قرارگیری واحد مددکاری اجتماعی به راحتی در دسترس بیماران و سایر مراجعین (معلولین) می باشد؟</t>
  </si>
  <si>
    <t>آیا تابلوی مددکاری اجتماعی در محیط بیمارستان (به تعداد کافی)  و همچنین بر سر در اتاق واحد نصب شده است؟</t>
  </si>
  <si>
    <t>آيا كليه مددكاران اجتماعي واحد؛ تجهيزات اداري از قبيل كامپيوتر ، خط آزاد، اینترنت، پرینتر، فکس، و دسترسی به اتوماسيون اداري را دارند و آیا تمامی کارشناسان کلیه نامه های مرتبط با مددکاری اجتماعی را دریافت میکنند؟</t>
  </si>
  <si>
    <t>آیا واحد مددکاری اجتماعی اطلاعات پرونده بیماران را  با استفاده از فرم‌های ابلاغی دارای شناسه کشوری ثبت، تکمیل و در HIS بارگذاری کرده است؟</t>
  </si>
  <si>
    <t>آیا فرم ارزیابی تخصصی و مدیریت مورد پس از تکمیل  در پرونده کاغذی بیماران قرار داده میشود؟</t>
  </si>
  <si>
    <t>آیا مددکاران اجتماعی جدیدالورود( طی شش ماه گذشته) آموزش های لازم و کافی را از جانب مسئول واحد دریافت کرده اند؟</t>
  </si>
  <si>
    <t>میزان رضایت مندی مراجعین و گیرندگان خدمات واحد مددکاری اجتماعی بر اساس سوال از بیماران ، تماس تلفنی با بیمار( حداقل سه بیمار) و همچنین گزارش رضایت سنجی از واحد بهبود کیفیت در چه سطحی است؟ ( هر کدام دو نمره)</t>
  </si>
  <si>
    <t>آیا مستندات اجرای پروتکل¬های تخصصی ابلاغی( به غیر از پروتکل جامع) بر اساس گروههای هدف مراجعه کننده به بیمارستان  موجود می باشد؟ (قید شود کدام پروتکل در حال اجرا است)</t>
  </si>
  <si>
    <t>آیا مددکاران اجتماعی مداخلات مشاوره آموزشی فردی را جهت حل مشکلات روانی اجتماعی بیماران برنامه ریزی و اجرا میکنند؟(بر طبق استاندارد ابلاغ شده ی خدمت مشاوره آموزشی مددکاری اجتماعی به همراه بررسی مستندات) (به تعداد هر مددکار اجتماعی 4 مشاوره در ماه، حداقل نمره- 6 مشاوره در ماه، نمره متوسط – 10 مشاوره درماه و بیشتر نمره کامل)</t>
  </si>
  <si>
    <t xml:space="preserve">آیا واحد مددکاری اجتماعی مشاوره آموزشی گروهی را جهت حل مشکلات روانی اجتماعی  بیماران برنامه ریزی و اجرا میکند؟(بر طبق استاندارد ابلاغ شده ی خدمت مشاوره آموزشی مددکاری اجتماعی)( حداقل یک گروه 3 جلسه ای در یک دوره سه ماهه به همراه مستندات) گروههای تک جلسه ای تخلیه هیجانی هم اگر 3 مرتبه در زمانهای مختلف در یک فصل با افراد متفاوت برگزار شده باشد مورد قبول است.  </t>
  </si>
  <si>
    <t>آیا دستورالعمل حمایت اقتصادی طبق پروتکل توسط مددکاران اجتماعی اجرا می گردد؟</t>
  </si>
  <si>
    <t xml:space="preserve"> آیا تریاژ مددکاری اجتماعی در اورژانس بیمارستان اجرا میشود؟ </t>
  </si>
  <si>
    <t>آیا مددکاران اجتماعی راند روزانه از بخشهای درمانی به منظور شناسایی بیماران آسیب پذیر اجتماعی را انجام می دهند؟</t>
  </si>
  <si>
    <t>آیا  گروههای آسیب پذیر اجتماعی اعم از خشونت خانگی، موارد اقدام به خودکشی، کودک آزاری، سالمند آزاری، بی خانمان، اعتیاد، کارتن خواب،  و..  مداخلات پایه و تخصصی مددکاری اجتماعی دریافت و پیگیری آنها بر طبق شناسه شغلی انجام می شود؟ با ارائه مستندات</t>
  </si>
  <si>
    <t>آیا مددکاران اجتماعی به موقع و کامل آمار ماهیانه از انجام پروتکل ها را به ستاد دانشگاه ارائه میدهد؟</t>
  </si>
  <si>
    <t>آیا مددکاران اجتماعی با  نهادهای دولتی نظیر سازمان بهزیستی، کمیته امداد،  بیمه ها و… همکاری مؤثری دارند؟( 3 سازمان یا بیشتر نمره کامل- 2 سازمان نمره متوسط- 1 سازمان نمره کم- با ارائه مستندات</t>
  </si>
  <si>
    <t xml:space="preserve">آیا مددکاران اجتماعی با  نهادهایی غیردولتی وNGO ها همکاری دارند؟ به همراه مستندات
10 سازمان  در شهرهای بزرگ و 5 سازمان در شهرهای کوچک نمره کامل  
5 تا 9 سازمان در شهرهای بزرگ و 4 سازمان در شهرهای کوچک نمره متوسط
کمتر از 5 سازمان در شهرهای بزرگ و 3 سازمان در شهرهای کوچک حداقل نمره
</t>
  </si>
  <si>
    <t xml:space="preserve">آیا مددکاران اجتماعی عضو کمیته های بیمارستان از جمله(کمیته اخلاق بالینی و مداخله در بحران) هستند؟ دو کمیته مرتبط نمره کامل- یک کمیته نمره یک. </t>
  </si>
  <si>
    <t>آیا مددکار اجتماعی منابع محلی و اجتماعی منطقه محل کار خود را شناسایی کرده و از ظرفیت آنها استفاده میکند؟ بانک اطلاعاتی واحد مددکاری اجتماعی از تمامی منابع موجود بررسی شود.</t>
  </si>
  <si>
    <t>آیا گروههای هدف بویژه آسیب پذیر توسط مددکار اجتماعی به بخشهای مختلف بیمارستان معرفی شده اند؟ ( آموزش پرسنل ، اطلاع رسانی و نصب فرایند در بخشها و ..)</t>
  </si>
  <si>
    <t>آیا خط مشی ها و روشهای مرتبط با  فعالیت مددکاری ترسیم و تحویل دفتر بهبود کیفیت/ اعتباربخشی بیمارستان شده و به روز رسانی می شود؟با ارائه مستندات. اگر بروزرسانی نشده باشد نمره ای نمیگیرد.</t>
  </si>
  <si>
    <t xml:space="preserve">آیا واحد مددکاری اجتماعی مراکز دولتی فرآیند ترخیص ایمن و پیگیری پس از ترخیص  بیماران آسیب پذیر را انجام می دهند؟  شناسایی بیماران /مددجویان آسیب پذیر در مرحله قبل از ترخیص و بررسی فرآیند ترخیص و پیگیری وضعیت این بیماران پس ازترخیص توسط کارشناسان مددکاری اجتماعی همراه با ارائه مستندات.
10 مورد یا بیشتر طی سه یا شش ماه نمره کامل
5 مورد یا بیشتر طی سه یا شش ماه نمره متوسط
</t>
  </si>
  <si>
    <t>آیا مددکار اجتماعی همکاری لازم با تیم درمان جهت پاسخگویی به نیاز بیماران دارد؟(شناخت تمام سرپرستاران، مسئولین واحدها و داشتن ارتباط کاری با مسئولین واحدهای مرتبط با گروههای هدف مددکاری اجتماعی) و آیا گروههای هدف مددکاری اجتماعی توسط  کادر درمان در سامانه ی اطلاعاتی بیمارستان ثبت و ارجاع می شود؟</t>
  </si>
  <si>
    <t>آیا مددکار  اجتماعی شاغل در واحد دارای مدرک مرتبط با شناسه شغلی هست یا خیر؟(حداقل کارشناسی مددکاری اجتماعی)</t>
  </si>
  <si>
    <t xml:space="preserve">آیا مددکار اجتماعی چالش‌ها و مشکلات کاری واحد خود را به مقام مافوق( ریاست یا مدیریت بیمارستان) انعکاس داده و جهت حل آن پیگیری لازم را انجام داده است است؟ مستندات از جمله مکاتبات اداری چک شود. </t>
  </si>
  <si>
    <t>از نظر ارزیاب آیا اقدامات اصلاحی  نسبت به بازدید و بررسی قبلی انجام شده است؟</t>
  </si>
  <si>
    <t>همکاری در اجرای طرح های پایلوت با اداره مددکاری اجتماعی ستاد دانشگاه در یکسال گذشته(پنج نمره مثبت)</t>
  </si>
  <si>
    <t>همکاری با اداره مددکاری اجتماعی ستاد دانشگاه در برگزاری جشن ملی روز مددکاری اجتماعی، برگزاری کارگاه و سیمنار، یا دوره های آموزشی(پنج نمره مثبت)</t>
  </si>
  <si>
    <t>آیا مددکاران اجتماعی واحد، همکاری و تعامل مناسب و شایسته( بیش از روال معمول) با دیگر همکاران از جمله ستاد و دیگر مراکز درمانی دارند. ( به گزارش و ارزیابی مسئول مددکاری اجتماعی ستاد دانشگاه)(پنج نمره مثبت)</t>
  </si>
  <si>
    <t xml:space="preserve">تولید حداقل یک کتاب و یا مقاله ی تخصصی چاپ شده یا کنفرانسی در طول یکسال به همراه مستندات( کتاب 10 نمره مثبت- مقاله 5 نمره مثبت) </t>
  </si>
  <si>
    <t>تولید محتوای آموزشی و تهیه کلیپ های تخصصی در حوزه های مختلف تخصصی مددکاری اجتماعی جهت شناخت هر چه بیشتر خدمات حرفه مددکاری اجتماعی توسط آحاد جامعه و دیگر حرفه ها با همکاری روابط عمومی بیمارستان. (پنج نمره مثبت)</t>
  </si>
  <si>
    <t xml:space="preserve">انجام امور غیر مرتبط(خارج از شناسه شغلی)توسط مسئول یا کارشناسان واحد
یک تا دو کار غیر مرتبط(پنج  نمره منفی)
بیش از دو کار غیر مرتبط( ده نمره منفی)
</t>
  </si>
  <si>
    <t xml:space="preserve">عدم تطابق رشته تحصیلی و پست سازمانی با شرایط احراز پست در واحد (پنج نمره منفی)  </t>
  </si>
  <si>
    <t>امتیاز کسب شده کل در ارزیابی فعلی</t>
  </si>
  <si>
    <t>امتیاز کسب شده در ارزیابی دوره گذشته</t>
  </si>
  <si>
    <t>استفاده از فرم های ابلاغی ارزیابی اولیه پرستاری</t>
  </si>
  <si>
    <t>استفاده از فرم های ابلاغی تغذیه و رژیم درمانی بیماران بستری</t>
  </si>
  <si>
    <t>آگاهی کارکنان مرتبط از دستورالعمل های خلاصه برداری و امحای پرونده های پزشکی بستری</t>
  </si>
  <si>
    <r>
      <t xml:space="preserve">الف5-6-2 </t>
    </r>
    <r>
      <rPr>
        <b/>
        <sz val="10"/>
        <color theme="1"/>
        <rFont val="2  Titr"/>
        <charset val="178"/>
      </rPr>
      <t xml:space="preserve"> </t>
    </r>
    <r>
      <rPr>
        <b/>
        <sz val="10"/>
        <color theme="1"/>
        <rFont val="B Nazanin"/>
        <charset val="178"/>
      </rPr>
      <t xml:space="preserve">مراحل پياده سازي برنامه استحقاق سنجي الكترونيك در بيمارستان ، مطابق ضوابط مربوط برنامه ريزي شده و اجرا مي شود . </t>
    </r>
  </si>
  <si>
    <r>
      <t xml:space="preserve">ورودی بخش اورژانس (سرپایی </t>
    </r>
    <r>
      <rPr>
        <sz val="10"/>
        <color rgb="FF1D1B11"/>
        <rFont val="Times New Roman"/>
        <family val="1"/>
      </rPr>
      <t>–</t>
    </r>
    <r>
      <rPr>
        <sz val="10"/>
        <color rgb="FF1D1B11"/>
        <rFont val="B Nazanin"/>
        <charset val="178"/>
      </rPr>
      <t xml:space="preserve"> بستری) به صورت مستقل و از سایر بخشها تفکیک شده است</t>
    </r>
  </si>
  <si>
    <t>محل استقرار تریاژ در اولین فضای قابل دسترس در بدو ورود به اورژانس است</t>
  </si>
  <si>
    <t>اشراف و دید کامل پرستار تریاژ به ورودی کلیه بیماران به اورژانس و فضای انتظار وجود دارد</t>
  </si>
  <si>
    <r>
      <t xml:space="preserve">اتاق تریاژ دسترسی مناسب به اتاق احیا، </t>
    </r>
    <r>
      <rPr>
        <sz val="9"/>
        <color rgb="FF1D1B11"/>
        <rFont val="Times New Roman"/>
        <family val="1"/>
      </rPr>
      <t>Acute Unit</t>
    </r>
    <r>
      <rPr>
        <sz val="10"/>
        <color rgb="FF1D1B11"/>
        <rFont val="B Nazanin"/>
        <charset val="178"/>
      </rPr>
      <t xml:space="preserve"> و </t>
    </r>
    <r>
      <rPr>
        <sz val="9"/>
        <color rgb="FF1D1B11"/>
        <rFont val="Times New Roman"/>
        <family val="1"/>
      </rPr>
      <t>Fast Track Unit</t>
    </r>
    <r>
      <rPr>
        <sz val="10"/>
        <color rgb="FF1D1B11"/>
        <rFont val="B Nazanin"/>
        <charset val="178"/>
      </rPr>
      <t xml:space="preserve"> دارد</t>
    </r>
  </si>
  <si>
    <t>فاصله ورودی اورژانس تا ورودی اتاق احیاء بیشتر از 10 متر نمی­باشد</t>
  </si>
  <si>
    <r>
      <t xml:space="preserve">واحدهای </t>
    </r>
    <r>
      <rPr>
        <sz val="9"/>
        <color rgb="FF1D1B11"/>
        <rFont val="Times New Roman"/>
        <family val="1"/>
      </rPr>
      <t>Fast Track</t>
    </r>
    <r>
      <rPr>
        <sz val="10"/>
        <color rgb="FF1D1B11"/>
        <rFont val="B Nazanin"/>
        <charset val="178"/>
      </rPr>
      <t>، حاد، تحت حاد از هم جداسازی و مشخص شده است</t>
    </r>
  </si>
  <si>
    <t>اتاق ایزوله عفونی دارای پیش ورودی، فضای بستری و سرویس بهداشتی مجزا در بخش اورژانس، وجود دارد</t>
  </si>
  <si>
    <t>مکان ایستگاه پرستاری مسلط بر تخت­های تحت نظر اورژانس می­باشد و امکان دسترسی آسان به هر تخت جهت ارائه مراقبتهای اورژانس مقدور است</t>
  </si>
  <si>
    <t>داروهای داخل آمبولانس کامل، دارای لیست با ذکر تعداد و تاریخ انقضا می­باشد</t>
  </si>
  <si>
    <t>چیدمان تجهیزات تخصصی داخل کابین مطابق تیپ آمبولانس بر اساس دستورالعمل انجام شده است</t>
  </si>
  <si>
    <t>حداقل تجهیزات لازم بر اساس آخرین دستورالعمل در واحد تریاژ وجود دارد</t>
  </si>
  <si>
    <t>چیدمان دارو و تجهیزات ترالی احیاء مطابق آخرین دستورالعمل ابلاغی می­باشد</t>
  </si>
  <si>
    <t>دسترسی آسان ، فوری و بدون مانع به ترالی احیا ظرف مدت یک دقیقه وجود دارد</t>
  </si>
  <si>
    <t>لیست داروها در تمامی محل­های نگهداری داروها (ترالی احیاء، یخچال دارویی، قفسه دارویی) الصاق شده است</t>
  </si>
  <si>
    <t>راهنمای نحوه کارکرد و برچسب کنترل کیفی (کالیبراسیون) با ذکر تاریخ آخرین زمان بازدید و مدت اعتبار، روی تمامی تجهیزات نیازمند کنترل کیفی و کالیبراسیون نصب می­باشد</t>
  </si>
  <si>
    <t>تجهیزات ضروری بخش اورژانس طبق لیست تأمین شده است و در صورت نیاز تجهیزات پشتیبان جایگزین می‌شود</t>
  </si>
  <si>
    <t>حداقل 50 درصد از تخت های بستری بخش اورژانس دارای سیستم مانیتورینگ علایم حیاتی ثابت می­باشند</t>
  </si>
  <si>
    <t>نحوه نشانه‌گذاری، رنگ بندی کپسول انواع گازهای طبی، همچنین نگهداری و حمل و نقل سیلندرها مطابق ضوابط مربوطه رعایت می‌گردد</t>
  </si>
  <si>
    <r>
      <t>Bed manager</t>
    </r>
    <r>
      <rPr>
        <sz val="10"/>
        <color rgb="FF1D1B11"/>
        <rFont val="B Nazanin"/>
        <charset val="178"/>
      </rPr>
      <t xml:space="preserve"> با ابلاغ و شرح وظایف در بیمارستان جهت مدیریت تخت­ها وجود دارد</t>
    </r>
  </si>
  <si>
    <t>رئیس بخش اورژانس در جلسات ماهانه کمیته‌ ارتقای اورژانس بیمارستانی حضور فعال دارد</t>
  </si>
  <si>
    <t>در اورژانس های بالای 30 هزار ورودی سالانه، متخصص طب اورژانس حضور دارد</t>
  </si>
  <si>
    <t>پرستار تریاژ دارای 5 سال سابقه خدمت در بخشهای بالینی و حداقل یک سال سابقه خدمت در بخش اورژانس دارد</t>
  </si>
  <si>
    <t>واحد تریاژ فعال با حضور پرستار مستقل آموزش دیده در این واحد وجود دارد</t>
  </si>
  <si>
    <r>
      <t xml:space="preserve">تمامی بیماران ورودی اورژانس (سرپایی-بستری) بر اساس الگوی 5 سطحی </t>
    </r>
    <r>
      <rPr>
        <sz val="9"/>
        <color rgb="FF1D1B11"/>
        <rFont val="Times New Roman"/>
        <family val="1"/>
      </rPr>
      <t>ESI IV</t>
    </r>
    <r>
      <rPr>
        <sz val="10"/>
        <color rgb="FF1D1B11"/>
        <rFont val="B Nazanin"/>
        <charset val="178"/>
      </rPr>
      <t xml:space="preserve"> تریاژ می­شوند</t>
    </r>
  </si>
  <si>
    <t>سیستم تریاژ به صورت الکترونیک و بر اساس آخرین ویرایش ابلاغی وزارت، برنامه­ریزی شده است</t>
  </si>
  <si>
    <t>الگوریتم آخرین دستورالعمل احیای قلبی ریوی مورد تایید وزارت بهداشت در اتاق احیاء نصب می­باشد</t>
  </si>
  <si>
    <r>
      <t xml:space="preserve">گروه احیا (لیست به تفکیک </t>
    </r>
    <r>
      <rPr>
        <sz val="9"/>
        <color rgb="FF1D1B11"/>
        <rFont val="Times New Roman"/>
        <family val="1"/>
      </rPr>
      <t>A-B-C-D</t>
    </r>
    <r>
      <rPr>
        <sz val="10"/>
        <color rgb="FF1D1B11"/>
        <rFont val="B Nazanin"/>
        <charset val="178"/>
      </rPr>
      <t>)  با ابلاغ شرح وظایف دارای برنامه ماهیانه و کارت شناسایی وجود دارد</t>
    </r>
  </si>
  <si>
    <t>پذیرش و درمان بی قید و شرط در اورژانس انجام می­شود</t>
  </si>
  <si>
    <t>پزشک اورژانس به صورت شبانه روزی و بدون وقفه مقیم اورژانس است و نقش فعال، محوری و مؤثر در تشخیص و درمان بیماران دارد</t>
  </si>
  <si>
    <t>اولین ارزیابی بیمار توسط پزشک در اورژانس در محدوده زمانی تعیین شده انجام می گردد:</t>
  </si>
  <si>
    <t>بیماران سطح 1 بلافاصله، سطح 2تریاژ حداکثر 10 دقیقه، بیماران سطح 3 حداکثر 30دقیقه، سطح 4 حداکثر 60 دقیقه، سطح 5 حداکثر 120 دقیقه</t>
  </si>
  <si>
    <t>برای بیماران دارای اندیکاسیون بستری (سطوح 1 و 2 و 3 و سطح 4 تریاژ نیازمند پروسیجر) پرونده بستری اورژانس تشکیل می­شود</t>
  </si>
  <si>
    <t>زمان تعیین تکلیف بیماران تحت نظر در اورژانس براساس دستورالعمل­های ابلاغی (ظرف مدت 6 ساعت)، توسط پزشک اورژانس رعایت می­شود</t>
  </si>
  <si>
    <r>
      <t>پیگیری انتقال بیمار تعیین تکلیف شده به سرویس مربوطه در بخش‌های بستری(</t>
    </r>
    <r>
      <rPr>
        <sz val="9"/>
        <color rgb="FF1D1B11"/>
        <rFont val="Times New Roman"/>
        <family val="1"/>
      </rPr>
      <t>Bed Manager</t>
    </r>
    <r>
      <rPr>
        <sz val="10"/>
        <color rgb="FF1D1B11"/>
        <rFont val="B Nazanin"/>
        <charset val="178"/>
      </rPr>
      <t>) توسط پزشک اورژانس انجام می­شود</t>
    </r>
  </si>
  <si>
    <t>بیماران تحت نظر در اورژانس که نیازمند تداوم مراقبت و درمان هستند حداکثر ظرف 12 ساعت به بخش­های بستری منتقل می­شوند</t>
  </si>
  <si>
    <t>اندیکاسیون اعزام بیمار و همکاری در پذیرش بیماران توسط پزشک اورژانس رعایت می­شود</t>
  </si>
  <si>
    <r>
      <t>ارزیابی اولیه پرستاری جهت بیماران تحت نظر در اورژانس که پرونده بستری برای آنها تشکیل شده است (ثبت شکایت اصلی - نحوه ورود - ارزیابی وضعیت هوشیاری</t>
    </r>
    <r>
      <rPr>
        <sz val="10"/>
        <color rgb="FF1D1B11"/>
        <rFont val="Times New Roman"/>
        <family val="1"/>
      </rPr>
      <t>–</t>
    </r>
    <r>
      <rPr>
        <sz val="10"/>
        <color rgb="FF1D1B11"/>
        <rFont val="B Nazanin"/>
        <charset val="178"/>
      </rPr>
      <t xml:space="preserve"> جسمی - روحی - روانی </t>
    </r>
    <r>
      <rPr>
        <sz val="10"/>
        <color rgb="FF1D1B11"/>
        <rFont val="Times New Roman"/>
        <family val="1"/>
      </rPr>
      <t>–</t>
    </r>
    <r>
      <rPr>
        <sz val="10"/>
        <color rgb="FF1D1B11"/>
        <rFont val="B Nazanin"/>
        <charset val="178"/>
      </rPr>
      <t xml:space="preserve"> عوامل تهدید کننده ایمنی بیمار به همراه اقدامات پرستاری لازم) انجام و در گزارش پرستاری ثبت شده است</t>
    </r>
  </si>
  <si>
    <r>
      <t>پرستار اورژانس گزارش پرستاری (تاريخ /</t>
    </r>
    <r>
      <rPr>
        <sz val="10"/>
        <color rgb="FF1D1B11"/>
        <rFont val="Arial"/>
        <family val="2"/>
      </rPr>
      <t xml:space="preserve"> </t>
    </r>
    <r>
      <rPr>
        <sz val="10"/>
        <color rgb="FF1D1B11"/>
        <rFont val="B Nazanin"/>
        <charset val="178"/>
      </rPr>
      <t>ساعت اولین ارزیابی، سطح هوشیاری، تشخیص پرستاری، سابقه قبلی پزشکی، سابقه مصرف دارویی، حساسیت به دارو و غذا  و نحوه ورود بیمار به اورژانس ) را به طورصحیح ثبت می­کند</t>
    </r>
  </si>
  <si>
    <t>ارزیابی و مراقبت های پرستاری در هر نوبت کاری توسط پرستار معین برای هر بیمار (مراقبت موردی) انجام می­شود</t>
  </si>
  <si>
    <t>شناسایی بیماران قبل از انجام هر گونه اقدام تشخیصی/ درمانی، حداقل با دو شناسه و با توجه به رنگ دستبند به صورت فعال انجام می­شود</t>
  </si>
  <si>
    <t>داروی مصرفی روزانه و مورد نیاز بیماران در تمام ساعات شبانه­روز تأمین می­شود</t>
  </si>
  <si>
    <t>فرآیند دارودهی بیماران با رعایت اصول ایمنی و ضوابط مربوطه برنامه ریزی و انجام می­شود</t>
  </si>
  <si>
    <t>ترخیص بیماران به صورت ایمن انجام می­شود</t>
  </si>
  <si>
    <t>آموزش های لازم برای بیماران در زمان ترخیص برنامه ریزی و اجرا می­شود و در زمان ترخیص،خلاصه پرونده و مستندات مورد نیاز جهت ادامه روند درمان در اختیار بیماران قرار داده می­شود</t>
  </si>
  <si>
    <t>فرآیند ثبت "ترک با مسئولیت شخصی" با ثبت دقیق علت هر یک از موارد انجام می‌گردد.</t>
  </si>
  <si>
    <t>بانک خون، آزمایشگاه، تصویربرداری و سونوگرافی 24 ساعته جهت بیماران نیازمند (اورژانس) وجود دارد</t>
  </si>
  <si>
    <r>
      <t xml:space="preserve">عملکرد کارکنان بالینی پس از دریافت نتایج بحرانی بررسی های پاراکلینیک منطبق بر موازین ایمنی بیمار است ( وجود لیست مقادیر بحرانی آزمایشات ، وجود </t>
    </r>
    <r>
      <rPr>
        <sz val="9"/>
        <color rgb="FF1D1B11"/>
        <rFont val="Times New Roman"/>
        <family val="1"/>
      </rPr>
      <t>hot line</t>
    </r>
    <r>
      <rPr>
        <sz val="10"/>
        <color rgb="FF1D1B11"/>
        <rFont val="B Nazanin"/>
        <charset val="178"/>
      </rPr>
      <t xml:space="preserve"> ، مستندات اعلام و ثبت مقادیر بحرانی)</t>
    </r>
  </si>
  <si>
    <t>بیمارستان در تامین دارو، تجهیزات، ملزومات و خدمات تشخیصی درمانی مورد نیاز بیماران متعهد و پاسخگو است (عدم تهیه دارو و ملزومات پزشکی نظیر تجهیزات ارتوپدی و لنز توسط بیماران خارج از مرکز)</t>
  </si>
  <si>
    <r>
      <t xml:space="preserve">هیچ موردی از اختلال یا تاخیر در روند ارائه خدمات به بیماران به دلیل کمبود امکانات و منابع مشاهده نشد (عدم ارجاع بیماران به خارج از بیمارستان برای انجام آزمایش، سونوگرافی، گرافی از قبیل </t>
    </r>
    <r>
      <rPr>
        <sz val="9"/>
        <color rgb="FF1D1B11"/>
        <rFont val="Times New Roman"/>
        <family val="1"/>
      </rPr>
      <t>CT</t>
    </r>
    <r>
      <rPr>
        <sz val="10"/>
        <color rgb="FF1D1B11"/>
        <rFont val="B Nazanin"/>
        <charset val="178"/>
      </rPr>
      <t xml:space="preserve"> ، </t>
    </r>
    <r>
      <rPr>
        <sz val="9"/>
        <color rgb="FF1D1B11"/>
        <rFont val="Times New Roman"/>
        <family val="1"/>
      </rPr>
      <t>MRI</t>
    </r>
    <r>
      <rPr>
        <sz val="10"/>
        <color rgb="FF1D1B11"/>
        <rFont val="B Nazanin"/>
        <charset val="178"/>
      </rPr>
      <t>)</t>
    </r>
  </si>
  <si>
    <t>نتایج معوقه بررسی های پاراکلینیک ، پس از ترخیص به بیمار اطلاع رسانی می­شود</t>
  </si>
  <si>
    <t>پرسنل از فرآیند شستشوی دستها آگاهی دارند و به آن عمل می­کنند</t>
  </si>
  <si>
    <t>تفکیک پسماندهای بیمارستانی (اجسام نوک­تیز-زباله­های عفونی و غیرعفونی) انجام می­شود</t>
  </si>
  <si>
    <t>کارکنان از فرآیند مواجهه شغلی آگاهی دارند و در صورت مواجهه به آن عمل می­کنند</t>
  </si>
  <si>
    <t>نحوه رسیدگی به شکایات، انتقادات و پیشنهادات بیماران در ورودی اورژانس در معرض دید مراجعین می­باشد</t>
  </si>
  <si>
    <t>رضایت سنجی از بیماران و همراهان از طریق تکمیل پرسشنامه به صورت فصلی انجام و نتایج تحلیلی آن در کمیته اورژانس مطرح و اقدام اصلاحی برنامه­ریزی می­شود</t>
  </si>
  <si>
    <r>
      <t>پایش فرآیند تریاژ (</t>
    </r>
    <r>
      <rPr>
        <sz val="9"/>
        <color rgb="FF1D1B11"/>
        <rFont val="Times New Roman"/>
        <family val="1"/>
      </rPr>
      <t>Under triage</t>
    </r>
    <r>
      <rPr>
        <sz val="10"/>
        <color rgb="FF1D1B11"/>
        <rFont val="Arial"/>
        <family val="2"/>
      </rPr>
      <t xml:space="preserve"> / </t>
    </r>
    <r>
      <rPr>
        <sz val="9"/>
        <color rgb="FF1D1B11"/>
        <rFont val="Times New Roman"/>
        <family val="1"/>
      </rPr>
      <t>Over triage</t>
    </r>
    <r>
      <rPr>
        <sz val="10"/>
        <color rgb="FF1D1B11"/>
        <rFont val="B Nazanin"/>
        <charset val="178"/>
      </rPr>
      <t>) انجام و در کمیته تریاژ جهت ارتقای شاخص مطرح شده است</t>
    </r>
  </si>
  <si>
    <t>آمار و اطلاعات شاخص های اورژانس جمع آوری و بررسی نتایج آنالیز و تفسیر شاخص های 5 گانه اورژانس در کمیته ارتقای اورژانس مطرح شده و مستندات اقدامات اصلاحی و گامهای اجرایی موجود می­باشد</t>
  </si>
  <si>
    <t>درب­های خروج اضطراری مقاوم در برابر آتش ضربه و دود بوده و به سمت بیرون باز می­شوند و مانعی در مقابل هجوم جمعیت وجود ندارد</t>
  </si>
  <si>
    <t>مسیرهای تخلیه سریع و ایمن و پلکان اضطراری با علائم تصویری مشخص شده‏اند و در تمام اوقات باز و قابل دسترسی هستند</t>
  </si>
  <si>
    <t>سوابق بازدیدهای دوره‏ای از ارزیابی و کنترل ايمني سطوح، ديوارها و تجهیزات اورژانس بیانگر مداخلات به موقع در رفع نواقص و مشکلات است</t>
  </si>
  <si>
    <t>ایمنی مصرف گازهای طبی در اورژانس منطبق با دستورالعملهای ابلاغی وزارت بهداشت اجرا می شود.</t>
  </si>
  <si>
    <t>"ایمنی تجهیزات الکتریکی"( تابلوهای برق، تابلو برق ایزوله در اتاقهای عمل و بخشهای ویژه) تدوین شده و براساس آن عمل می شود.</t>
  </si>
  <si>
    <t>سوابق بازدیدهای دوره‏ای از تأسیسات و تجهیزات اورژانس بیانگر مداخلات به موقع در رفع نواقص و مشکلات است.</t>
  </si>
  <si>
    <t>وسایل و تجهیزات اطفاءحریق (کپسول آتش نشانی، فایرباکس ها و ...) در تمامی فضاها مشخص و دردسترس است.</t>
  </si>
  <si>
    <t>سیستم شناسایی و اعلام حریق حساس به دود/حرارت آماده و سالم بکار گرفته شده‏اند.</t>
  </si>
  <si>
    <t>اقدامات امنیتی شامل ساختارها و موانع فیزیکی، کنترل دسترسی ها، استفاده از قفل­ها و آژیرها ، سیستمهای دوربین مداربسته برای منطقه های مهم و حساس اورژانس پیش بینی شده است.</t>
  </si>
  <si>
    <r>
      <t xml:space="preserve">برنامه ایمنی بر سیستمهای ارتباطی (شبکه های کامپیوتری ، سایت اورژانس ، سیستم </t>
    </r>
    <r>
      <rPr>
        <sz val="10"/>
        <color rgb="FF1D1B11"/>
        <rFont val="Arial"/>
        <family val="2"/>
      </rPr>
      <t>HIS</t>
    </r>
    <r>
      <rPr>
        <sz val="10"/>
        <color rgb="FF1D1B11"/>
        <rFont val="B Nazanin"/>
        <charset val="178"/>
      </rPr>
      <t xml:space="preserve"> تدوین شده ، اجرایی شده و به روز رسانی می­شود.</t>
    </r>
  </si>
  <si>
    <r>
      <t xml:space="preserve">کارکنان پرستاری اورژانس دوره های آموزشی تریاژ به روش </t>
    </r>
    <r>
      <rPr>
        <sz val="9"/>
        <color rgb="FF1D1B11"/>
        <rFont val="Times New Roman"/>
        <family val="1"/>
      </rPr>
      <t>START</t>
    </r>
    <r>
      <rPr>
        <sz val="10"/>
        <color rgb="FF1D1B11"/>
        <rFont val="B Nazanin"/>
        <charset val="178"/>
      </rPr>
      <t xml:space="preserve"> و </t>
    </r>
    <r>
      <rPr>
        <sz val="9"/>
        <color rgb="FF1D1B11"/>
        <rFont val="Times New Roman"/>
        <family val="1"/>
      </rPr>
      <t>JUMP START</t>
    </r>
    <r>
      <rPr>
        <sz val="10"/>
        <color rgb="FF1D1B11"/>
        <rFont val="B Nazanin"/>
        <charset val="178"/>
      </rPr>
      <t xml:space="preserve"> را گذرانده اند.</t>
    </r>
  </si>
  <si>
    <t>کارکنان بخش اورژانس دوره های اموزشی و تمرین اطفاء حریق را گذرانده اند.</t>
  </si>
  <si>
    <t>لیست بروزرسانی شده از کارکنان و شماره های تماس آنها برای فراخوان، موجود است.</t>
  </si>
  <si>
    <t>وسایل و تجهیزات پزشکی لازم برای افزایش تختهای اورژانسی و پذیرش مصدومین پیش بینی شده است.</t>
  </si>
  <si>
    <t>تجهیزات حفاظت فردی مورد نیاز پرسنل و بیماران تأمین شده و در دسترس قرار دارد.</t>
  </si>
  <si>
    <t>روش اجرایی سامانه هشدار اولیه به منظور پاسخ‏دهی به مخاطرات داخلی و خارجی تدوین شده است.</t>
  </si>
  <si>
    <r>
      <t xml:space="preserve">براساس دستورالعمل"نحوه فعال سازی برنامه پاسخ" فعال سازی </t>
    </r>
    <r>
      <rPr>
        <sz val="9"/>
        <color rgb="FF1D1B11"/>
        <rFont val="Times New Roman"/>
        <family val="1"/>
      </rPr>
      <t>HICS</t>
    </r>
    <r>
      <rPr>
        <sz val="10"/>
        <color rgb="FF1D1B11"/>
        <rFont val="B Nazanin"/>
        <charset val="178"/>
      </rPr>
      <t xml:space="preserve"> و برنامه در اورژانس انجام می شود.</t>
    </r>
  </si>
  <si>
    <t>فرایند فراخوان کارکنان براساس سطح فعال سازی انجام می شود.</t>
  </si>
  <si>
    <t>مکانهای انجام تریاژ و مسیر ورود و خروج مصدومین مشخص شده و افراد از آن اطلاع دارند.</t>
  </si>
  <si>
    <t>ردیابی مصدومین پذیرش شده در اورژانس و اطلاع رسانی به مراجعین و همراهان در خصوص وضعیت مصدوم انجام می شود.</t>
  </si>
  <si>
    <t>فرایند ترخیص و انتقال مصدومین به سایر بیمارستانها مشخص شده است.</t>
  </si>
  <si>
    <t>نقش و مسئولیت کارکنان در طی فوریت مشخص شده است.</t>
  </si>
  <si>
    <t>شرح وظایف پرسنل کمکی و داوطلبین مشخص شده است.</t>
  </si>
  <si>
    <t>نحوه کنترل ورودی و خروجی های اورژانس و محدودیت دسترسی به ساختمانها و محوطه اورژانس در طی یک فوریت تعیین شده است.</t>
  </si>
  <si>
    <t>مسیر مستقل ورود و خروج آمبولانسها برای پیشگیری از ازدحام در طی فوریتها تعیین شده است.</t>
  </si>
  <si>
    <t>نحوه کنترل ازدحام مراجعه کنندگان تعیین شده است.</t>
  </si>
  <si>
    <t>سازه های مناسب جهت رفع آلودگی  پیش بینی شده است.</t>
  </si>
  <si>
    <t>شاخصهای اعلام تخلیه بخش و یا اورژانس و نوع تخلیه مشخص شده و افراد از آن مطلع هستند.</t>
  </si>
  <si>
    <t>مکانهای امن و محافظت شده برای تجمع نجات یافتگان مشخص شده است.</t>
  </si>
  <si>
    <t>منطبق با دستورالعمل "تخلیه اورژانس در زمان وقوع حادثه" ، تخلیه بیماران انجام می شود.</t>
  </si>
  <si>
    <t>براساس دستورالعمل"نحوه غیرفعال سازی برنامه پاسخ" بازگشت به حالت عادی در اورژانس انجام می شود.</t>
  </si>
  <si>
    <t>ارزیابی ایمنی اورژانس از لحاظ سازه ای و غیر سازه ای انجام شده و اولویتهای آن مشخص می شود.</t>
  </si>
  <si>
    <t>تمهیدات لازم برای برای جایگزینی منابع از دست رفته (تجهیزاتی، منابع نیروی انسانی، مواد مصرفی، ترمیم خسارتها و...)اجرایی می شود.</t>
  </si>
  <si>
    <t>برآورد خسارات،تلفات و هزینه های ناشی از حادثه، ثبت دقیق اطلاعات و مستندسازی هزینه های مربوط به حادثه انجام می شود.</t>
  </si>
  <si>
    <t>اورژانس بیمارستانی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</si>
</sst>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2">
    <font>
      <sz val="11"/>
      <color theme="1"/>
      <name val="Calibri"/>
      <family val="2"/>
      <scheme val="minor"/>
    </font>
    <font>
      <sz val="14"/>
      <color theme="1"/>
      <name val="B Yekan"/>
      <charset val="178"/>
    </font>
    <font>
      <sz val="14"/>
      <color theme="1"/>
      <name val="B Titr"/>
      <charset val="178"/>
    </font>
    <font>
      <sz val="12"/>
      <color theme="1"/>
      <name val="B Titr"/>
      <charset val="178"/>
    </font>
    <font>
      <sz val="13"/>
      <color rgb="FF000000"/>
      <name val="B Nazanin"/>
      <charset val="178"/>
    </font>
    <font>
      <b/>
      <sz val="13"/>
      <color rgb="FF000000"/>
      <name val="B Nazanin"/>
      <charset val="178"/>
    </font>
    <font>
      <sz val="12"/>
      <color rgb="FF000000"/>
      <name val="B Nazanin"/>
      <charset val="178"/>
    </font>
    <font>
      <sz val="12"/>
      <color theme="1"/>
      <name val="B Nazanin"/>
      <charset val="178"/>
    </font>
    <font>
      <sz val="11"/>
      <color rgb="FF000000"/>
      <name val="B Nazanin"/>
      <charset val="178"/>
    </font>
    <font>
      <b/>
      <sz val="12"/>
      <color rgb="FF000000"/>
      <name val="B Nazanin"/>
      <charset val="178"/>
    </font>
    <font>
      <sz val="11"/>
      <color theme="1"/>
      <name val="B Nazanin"/>
      <charset val="178"/>
    </font>
    <font>
      <sz val="11"/>
      <color rgb="FFFF0000"/>
      <name val="Calibri"/>
      <family val="2"/>
      <scheme val="minor"/>
    </font>
    <font>
      <b/>
      <sz val="11"/>
      <color theme="1"/>
      <name val="Calibri"/>
      <family val="2"/>
      <scheme val="minor"/>
    </font>
    <font>
      <b/>
      <sz val="13"/>
      <color rgb="FFFF0000"/>
      <name val="B Nazanin"/>
      <charset val="178"/>
    </font>
    <font>
      <sz val="14"/>
      <color theme="1"/>
      <name val="B Nazanin"/>
      <charset val="178"/>
    </font>
    <font>
      <b/>
      <sz val="14"/>
      <color theme="1"/>
      <name val="B Yekan"/>
      <charset val="178"/>
    </font>
    <font>
      <b/>
      <sz val="11"/>
      <color rgb="FFFF0000"/>
      <name val="B Nazanin"/>
      <charset val="178"/>
    </font>
    <font>
      <sz val="14"/>
      <color rgb="FFFF0000"/>
      <name val="B Yekan"/>
      <charset val="178"/>
    </font>
    <font>
      <b/>
      <sz val="12"/>
      <color theme="1"/>
      <name val="B Nazanin"/>
      <charset val="178"/>
    </font>
    <font>
      <b/>
      <sz val="12"/>
      <color rgb="FFFF0000"/>
      <name val="B Nazanin"/>
      <charset val="178"/>
    </font>
    <font>
      <b/>
      <sz val="14"/>
      <color rgb="FFFF0000"/>
      <name val="B Yekan"/>
      <charset val="178"/>
    </font>
    <font>
      <b/>
      <sz val="11"/>
      <color rgb="FFFF0000"/>
      <name val="Calibri"/>
      <family val="2"/>
      <scheme val="minor"/>
    </font>
    <font>
      <sz val="11"/>
      <color theme="1"/>
      <name val="B Titr"/>
      <charset val="178"/>
    </font>
    <font>
      <u/>
      <sz val="11"/>
      <color theme="1"/>
      <name val="B Titr"/>
      <charset val="178"/>
    </font>
    <font>
      <u/>
      <sz val="11"/>
      <color theme="1"/>
      <name val="Arial"/>
      <family val="2"/>
    </font>
    <font>
      <u/>
      <sz val="11"/>
      <color theme="1"/>
      <name val="ZoinkFat"/>
    </font>
    <font>
      <sz val="10"/>
      <color theme="1"/>
      <name val="B Titr"/>
      <charset val="178"/>
    </font>
    <font>
      <sz val="9"/>
      <color theme="1"/>
      <name val="B Titr"/>
      <charset val="178"/>
    </font>
    <font>
      <b/>
      <sz val="9"/>
      <color theme="1"/>
      <name val="B Nazanin"/>
      <charset val="178"/>
    </font>
    <font>
      <b/>
      <u/>
      <sz val="9"/>
      <color theme="1"/>
      <name val="B Nazanin"/>
      <charset val="178"/>
    </font>
    <font>
      <b/>
      <sz val="9"/>
      <color rgb="FFFF0000"/>
      <name val="B Nazanin"/>
      <charset val="178"/>
    </font>
    <font>
      <b/>
      <sz val="9"/>
      <color theme="1"/>
      <name val="Calibri"/>
      <family val="2"/>
      <scheme val="minor"/>
    </font>
    <font>
      <b/>
      <sz val="9"/>
      <color theme="1"/>
      <name val="B Kourosh"/>
      <charset val="178"/>
    </font>
    <font>
      <b/>
      <sz val="9"/>
      <color theme="1"/>
      <name val="Sakkal Majalla"/>
    </font>
    <font>
      <b/>
      <sz val="12"/>
      <color theme="1"/>
      <name val="B Zar"/>
      <charset val="178"/>
    </font>
    <font>
      <b/>
      <sz val="9"/>
      <color theme="1"/>
      <name val="Cambria"/>
      <family val="1"/>
    </font>
    <font>
      <b/>
      <sz val="12"/>
      <color theme="1"/>
      <name val="B Titr"/>
      <charset val="178"/>
    </font>
    <font>
      <b/>
      <u/>
      <sz val="9"/>
      <color theme="1"/>
      <name val="Calibri"/>
      <family val="2"/>
      <scheme val="minor"/>
    </font>
    <font>
      <b/>
      <sz val="9"/>
      <color theme="1"/>
      <name val="Times New Roman"/>
      <family val="1"/>
    </font>
    <font>
      <sz val="12"/>
      <color theme="1"/>
      <name val="Calibri"/>
      <family val="2"/>
      <scheme val="minor"/>
    </font>
    <font>
      <sz val="12"/>
      <color theme="1"/>
      <name val="Times New Roman"/>
      <family val="1"/>
    </font>
    <font>
      <b/>
      <sz val="12"/>
      <color theme="1"/>
      <name val="B Mitra"/>
      <charset val="178"/>
    </font>
    <font>
      <b/>
      <sz val="10"/>
      <color theme="1"/>
      <name val="B Nazanin"/>
      <charset val="178"/>
    </font>
    <font>
      <b/>
      <u/>
      <sz val="11"/>
      <color theme="1"/>
      <name val="B Nazanin"/>
      <charset val="178"/>
    </font>
    <font>
      <sz val="10"/>
      <color theme="1"/>
      <name val="B Nazanin"/>
      <charset val="178"/>
    </font>
    <font>
      <b/>
      <sz val="12"/>
      <color theme="1"/>
      <name val="Calibri"/>
      <family val="2"/>
      <scheme val="minor"/>
    </font>
    <font>
      <sz val="11"/>
      <color theme="1"/>
      <name val="Times New Roman"/>
      <family val="1"/>
    </font>
    <font>
      <b/>
      <sz val="11"/>
      <color theme="1"/>
      <name val="B Nazanin"/>
      <charset val="178"/>
    </font>
    <font>
      <sz val="8"/>
      <color theme="1"/>
      <name val="B Yagut"/>
      <charset val="178"/>
    </font>
    <font>
      <sz val="8"/>
      <color theme="1"/>
      <name val="Calibri"/>
      <family val="2"/>
      <scheme val="minor"/>
    </font>
    <font>
      <b/>
      <sz val="9"/>
      <color theme="1"/>
      <name val="B Titr"/>
      <charset val="178"/>
    </font>
    <font>
      <sz val="10"/>
      <color indexed="8"/>
      <name val="B Nazanin"/>
      <charset val="178"/>
    </font>
    <font>
      <u/>
      <sz val="11"/>
      <color theme="1"/>
      <name val="B Nazanin"/>
      <charset val="178"/>
    </font>
    <font>
      <sz val="11"/>
      <color theme="1"/>
      <name val="Calibri"/>
      <family val="2"/>
      <scheme val="minor"/>
    </font>
    <font>
      <b/>
      <sz val="11"/>
      <color theme="0"/>
      <name val="Calibri"/>
      <family val="2"/>
      <scheme val="minor"/>
    </font>
    <font>
      <b/>
      <sz val="14"/>
      <name val="B Nazanin"/>
      <charset val="178"/>
    </font>
    <font>
      <b/>
      <sz val="12"/>
      <color theme="0"/>
      <name val="B Nazanin"/>
      <charset val="178"/>
    </font>
    <font>
      <b/>
      <sz val="14"/>
      <color theme="1"/>
      <name val="B Nazanin"/>
      <charset val="178"/>
    </font>
    <font>
      <sz val="11"/>
      <color theme="1"/>
      <name val="B Yekan"/>
      <charset val="178"/>
    </font>
    <font>
      <sz val="7"/>
      <color theme="1"/>
      <name val="Times New Roman"/>
      <family val="1"/>
    </font>
    <font>
      <sz val="11"/>
      <color theme="1"/>
      <name val="Arial"/>
      <family val="2"/>
    </font>
    <font>
      <sz val="16"/>
      <color theme="1"/>
      <name val="B Titr"/>
      <charset val="178"/>
    </font>
    <font>
      <b/>
      <sz val="12"/>
      <color theme="1"/>
      <name val="Zar"/>
      <charset val="178"/>
    </font>
    <font>
      <u/>
      <sz val="12"/>
      <color theme="1"/>
      <name val="B Nazanin"/>
      <charset val="178"/>
    </font>
    <font>
      <sz val="13"/>
      <color theme="1"/>
      <name val="B Nazanin"/>
      <charset val="178"/>
    </font>
    <font>
      <b/>
      <sz val="18"/>
      <color theme="1"/>
      <name val="B Nazanin"/>
      <charset val="178"/>
    </font>
    <font>
      <b/>
      <sz val="11"/>
      <color rgb="FF000000"/>
      <name val="B Nazanin"/>
      <charset val="178"/>
    </font>
    <font>
      <b/>
      <sz val="10"/>
      <color theme="1"/>
      <name val="2  Titr"/>
      <charset val="178"/>
    </font>
    <font>
      <sz val="10"/>
      <color rgb="FF1D1B11"/>
      <name val="B Nazanin"/>
      <charset val="178"/>
    </font>
    <font>
      <sz val="10"/>
      <color rgb="FF1D1B11"/>
      <name val="Times New Roman"/>
      <family val="1"/>
    </font>
    <font>
      <sz val="9"/>
      <color rgb="FF1D1B11"/>
      <name val="Times New Roman"/>
      <family val="1"/>
    </font>
    <font>
      <sz val="10"/>
      <color rgb="FF1D1B11"/>
      <name val="Arial"/>
      <family val="2"/>
    </font>
  </fonts>
  <fills count="29">
    <fill>
      <patternFill patternType="none"/>
    </fill>
    <fill>
      <patternFill patternType="gray125"/>
    </fill>
    <fill>
      <patternFill patternType="solid">
        <fgColor theme="5"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7CAAC"/>
        <bgColor indexed="64"/>
      </patternFill>
    </fill>
    <fill>
      <patternFill patternType="solid">
        <fgColor rgb="FFBDD6EE"/>
        <bgColor indexed="64"/>
      </patternFill>
    </fill>
    <fill>
      <patternFill patternType="solid">
        <fgColor rgb="FFFF99CC"/>
        <bgColor indexed="64"/>
      </patternFill>
    </fill>
    <fill>
      <patternFill patternType="solid">
        <fgColor rgb="FFC5E0B3"/>
        <bgColor indexed="64"/>
      </patternFill>
    </fill>
    <fill>
      <patternFill patternType="solid">
        <fgColor rgb="FFFFE599"/>
        <bgColor indexed="64"/>
      </patternFill>
    </fill>
    <fill>
      <patternFill patternType="solid">
        <fgColor rgb="FFFDE9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rgb="FFF2DBDB"/>
        <bgColor indexed="64"/>
      </patternFill>
    </fill>
    <fill>
      <patternFill patternType="solid">
        <fgColor theme="0"/>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rgb="FFF1FB6B"/>
        <bgColor indexed="64"/>
      </patternFill>
    </fill>
    <fill>
      <patternFill patternType="solid">
        <fgColor rgb="FFFFFF99"/>
        <bgColor indexed="64"/>
      </patternFill>
    </fill>
    <fill>
      <patternFill patternType="solid">
        <fgColor rgb="FFA5A5A5"/>
      </patternFill>
    </fill>
    <fill>
      <patternFill patternType="solid">
        <fgColor theme="5" tint="0.59999389629810485"/>
        <bgColor indexed="65"/>
      </patternFill>
    </fill>
    <fill>
      <patternFill patternType="solid">
        <fgColor rgb="FFFF0000"/>
        <bgColor indexed="64"/>
      </patternFill>
    </fill>
    <fill>
      <patternFill patternType="solid">
        <fgColor theme="7" tint="-0.249977111117893"/>
        <bgColor indexed="64"/>
      </patternFill>
    </fill>
    <fill>
      <patternFill patternType="solid">
        <fgColor rgb="FF00B0F0"/>
        <bgColor indexed="64"/>
      </patternFill>
    </fill>
    <fill>
      <patternFill patternType="solid">
        <fgColor rgb="FF92D05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ck">
        <color rgb="FF000000"/>
      </top>
      <bottom/>
      <diagonal/>
    </border>
    <border>
      <left style="medium">
        <color indexed="64"/>
      </left>
      <right style="thick">
        <color rgb="FF000000"/>
      </right>
      <top/>
      <bottom style="medium">
        <color indexed="64"/>
      </bottom>
      <diagonal/>
    </border>
    <border>
      <left style="thick">
        <color rgb="FF000000"/>
      </left>
      <right style="medium">
        <color indexed="64"/>
      </right>
      <top/>
      <bottom/>
      <diagonal/>
    </border>
    <border>
      <left style="medium">
        <color indexed="64"/>
      </left>
      <right style="thick">
        <color rgb="FF000000"/>
      </right>
      <top/>
      <bottom/>
      <diagonal/>
    </border>
    <border>
      <left style="thick">
        <color rgb="FF000000"/>
      </left>
      <right style="thick">
        <color rgb="FF000000"/>
      </right>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medium">
        <color indexed="64"/>
      </right>
      <top/>
      <bottom/>
      <diagonal/>
    </border>
    <border>
      <left style="medium">
        <color indexed="64"/>
      </left>
      <right/>
      <top/>
      <bottom style="thick">
        <color rgb="FF000000"/>
      </bottom>
      <diagonal/>
    </border>
    <border>
      <left style="thick">
        <color indexed="64"/>
      </left>
      <right style="thick">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style="medium">
        <color rgb="FF000000"/>
      </right>
      <top/>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right style="medium">
        <color rgb="FF000000"/>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rgb="FF000000"/>
      </bottom>
      <diagonal/>
    </border>
    <border>
      <left style="thin">
        <color indexed="64"/>
      </left>
      <right style="thin">
        <color indexed="64"/>
      </right>
      <top style="double">
        <color rgb="FF3F3F3F"/>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54" fillId="23" borderId="61" applyNumberFormat="0" applyAlignment="0" applyProtection="0"/>
    <xf numFmtId="0" fontId="53" fillId="24" borderId="0" applyNumberFormat="0" applyBorder="0" applyAlignment="0" applyProtection="0"/>
  </cellStyleXfs>
  <cellXfs count="491">
    <xf numFmtId="0" fontId="0" fillId="0" borderId="0" xfId="0"/>
    <xf numFmtId="0" fontId="1" fillId="0" borderId="1" xfId="0" applyFont="1"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 fillId="0" borderId="7" xfId="0" applyFont="1" applyBorder="1"/>
    <xf numFmtId="0" fontId="1" fillId="0" borderId="8" xfId="0" applyFont="1" applyBorder="1" applyAlignment="1">
      <alignment horizontal="center"/>
    </xf>
    <xf numFmtId="0" fontId="1" fillId="0" borderId="10" xfId="0" applyFont="1" applyBorder="1"/>
    <xf numFmtId="0" fontId="1" fillId="0" borderId="11" xfId="0" applyFont="1" applyBorder="1" applyAlignment="1">
      <alignment horizontal="center"/>
    </xf>
    <xf numFmtId="0" fontId="3" fillId="3" borderId="12" xfId="0" applyFont="1" applyFill="1" applyBorder="1" applyAlignment="1">
      <alignment vertical="center"/>
    </xf>
    <xf numFmtId="0" fontId="3" fillId="3" borderId="2" xfId="0" applyFont="1" applyFill="1" applyBorder="1" applyAlignment="1">
      <alignment vertical="center" wrapText="1"/>
    </xf>
    <xf numFmtId="0" fontId="3" fillId="3" borderId="13" xfId="0" applyFont="1" applyFill="1" applyBorder="1" applyAlignment="1">
      <alignment vertical="center" wrapText="1"/>
    </xf>
    <xf numFmtId="0" fontId="3" fillId="3" borderId="9" xfId="0" applyFont="1" applyFill="1" applyBorder="1" applyAlignment="1">
      <alignment vertical="center" wrapText="1"/>
    </xf>
    <xf numFmtId="0" fontId="4" fillId="4" borderId="15" xfId="0" applyFont="1" applyFill="1" applyBorder="1" applyAlignment="1">
      <alignment horizontal="justify" vertical="center" wrapText="1" readingOrder="2"/>
    </xf>
    <xf numFmtId="0" fontId="4" fillId="5" borderId="14" xfId="0" applyFont="1" applyFill="1" applyBorder="1" applyAlignment="1">
      <alignment horizontal="justify" vertical="center" wrapText="1" readingOrder="2"/>
    </xf>
    <xf numFmtId="0" fontId="4" fillId="5" borderId="17" xfId="0" applyFont="1" applyFill="1" applyBorder="1" applyAlignment="1">
      <alignment horizontal="justify" vertical="center" wrapText="1" readingOrder="2"/>
    </xf>
    <xf numFmtId="0" fontId="5" fillId="5" borderId="17" xfId="0" applyFont="1" applyFill="1" applyBorder="1" applyAlignment="1">
      <alignment horizontal="justify" vertical="center" wrapText="1" readingOrder="2"/>
    </xf>
    <xf numFmtId="0" fontId="6" fillId="6" borderId="17" xfId="0" applyFont="1" applyFill="1" applyBorder="1" applyAlignment="1">
      <alignment horizontal="justify" vertical="center" wrapText="1" readingOrder="2"/>
    </xf>
    <xf numFmtId="0" fontId="4" fillId="6" borderId="17" xfId="0" applyFont="1" applyFill="1" applyBorder="1" applyAlignment="1">
      <alignment horizontal="justify" vertical="center" wrapText="1" readingOrder="2"/>
    </xf>
    <xf numFmtId="0" fontId="4" fillId="7" borderId="14" xfId="0" applyFont="1" applyFill="1" applyBorder="1" applyAlignment="1">
      <alignment horizontal="justify" vertical="center" wrapText="1" readingOrder="2"/>
    </xf>
    <xf numFmtId="0" fontId="4" fillId="7" borderId="17" xfId="0" applyFont="1" applyFill="1" applyBorder="1" applyAlignment="1">
      <alignment horizontal="justify" vertical="center" wrapText="1" readingOrder="2"/>
    </xf>
    <xf numFmtId="0" fontId="4" fillId="7" borderId="15" xfId="0" applyFont="1" applyFill="1" applyBorder="1" applyAlignment="1">
      <alignment horizontal="justify" vertical="center" wrapText="1" readingOrder="2"/>
    </xf>
    <xf numFmtId="0" fontId="4" fillId="8" borderId="14" xfId="0" applyFont="1" applyFill="1" applyBorder="1" applyAlignment="1">
      <alignment horizontal="justify" vertical="center" wrapText="1" readingOrder="2"/>
    </xf>
    <xf numFmtId="0" fontId="4" fillId="9" borderId="14" xfId="0" applyFont="1" applyFill="1" applyBorder="1" applyAlignment="1">
      <alignment horizontal="justify" vertical="center" wrapText="1" readingOrder="2"/>
    </xf>
    <xf numFmtId="0" fontId="4" fillId="9" borderId="17" xfId="0" applyFont="1" applyFill="1" applyBorder="1" applyAlignment="1">
      <alignment horizontal="justify" vertical="center" wrapText="1" readingOrder="2"/>
    </xf>
    <xf numFmtId="0" fontId="4" fillId="10" borderId="17" xfId="0" applyFont="1" applyFill="1" applyBorder="1" applyAlignment="1">
      <alignment horizontal="justify" vertical="center" wrapText="1" readingOrder="2"/>
    </xf>
    <xf numFmtId="0" fontId="4" fillId="10" borderId="15" xfId="0" applyFont="1" applyFill="1" applyBorder="1" applyAlignment="1">
      <alignment horizontal="justify" vertical="center" wrapText="1" readingOrder="2"/>
    </xf>
    <xf numFmtId="0" fontId="4" fillId="12" borderId="15" xfId="0" applyFont="1" applyFill="1" applyBorder="1" applyAlignment="1">
      <alignment horizontal="right" vertical="center" wrapText="1" readingOrder="2"/>
    </xf>
    <xf numFmtId="0" fontId="4" fillId="10" borderId="15" xfId="0" applyFont="1" applyFill="1" applyBorder="1" applyAlignment="1">
      <alignment horizontal="right" vertical="center" wrapText="1" readingOrder="2"/>
    </xf>
    <xf numFmtId="0" fontId="4" fillId="10" borderId="17" xfId="0" applyFont="1" applyFill="1" applyBorder="1" applyAlignment="1">
      <alignment horizontal="right" vertical="center" wrapText="1" readingOrder="2"/>
    </xf>
    <xf numFmtId="0" fontId="4" fillId="0" borderId="15" xfId="0" applyFont="1" applyBorder="1" applyAlignment="1">
      <alignment horizontal="justify" vertical="center" wrapText="1" readingOrder="2"/>
    </xf>
    <xf numFmtId="0" fontId="4" fillId="0" borderId="15" xfId="0" applyFont="1" applyBorder="1" applyAlignment="1">
      <alignment horizontal="right" vertical="center" wrapText="1" readingOrder="2"/>
    </xf>
    <xf numFmtId="0" fontId="4" fillId="14" borderId="17" xfId="0" applyFont="1" applyFill="1" applyBorder="1" applyAlignment="1">
      <alignment horizontal="right" vertical="center" wrapText="1" readingOrder="2"/>
    </xf>
    <xf numFmtId="0" fontId="7" fillId="3" borderId="3" xfId="0" applyFont="1" applyFill="1" applyBorder="1" applyAlignment="1">
      <alignment vertical="center"/>
    </xf>
    <xf numFmtId="0" fontId="7" fillId="2" borderId="1" xfId="0" applyFont="1" applyFill="1" applyBorder="1" applyAlignment="1">
      <alignment horizontal="center" vertical="center"/>
    </xf>
    <xf numFmtId="0" fontId="9" fillId="6" borderId="16" xfId="0" applyFont="1" applyFill="1" applyBorder="1" applyAlignment="1">
      <alignment horizontal="justify" vertical="center" wrapText="1" readingOrder="2"/>
    </xf>
    <xf numFmtId="0" fontId="9" fillId="6" borderId="17" xfId="0" applyFont="1" applyFill="1" applyBorder="1" applyAlignment="1">
      <alignment horizontal="justify" vertical="center" wrapText="1" readingOrder="2"/>
    </xf>
    <xf numFmtId="0" fontId="8" fillId="6" borderId="17" xfId="0" applyFont="1" applyFill="1" applyBorder="1" applyAlignment="1">
      <alignment horizontal="justify" vertical="center" wrapText="1" readingOrder="2"/>
    </xf>
    <xf numFmtId="0" fontId="4" fillId="11" borderId="15" xfId="0" applyFont="1" applyFill="1" applyBorder="1" applyAlignment="1">
      <alignment horizontal="justify" vertical="center" wrapText="1" readingOrder="2"/>
    </xf>
    <xf numFmtId="0" fontId="4" fillId="11" borderId="18" xfId="0" applyFont="1" applyFill="1" applyBorder="1" applyAlignment="1">
      <alignment vertical="center" wrapText="1" readingOrder="2"/>
    </xf>
    <xf numFmtId="0" fontId="5" fillId="11" borderId="19" xfId="0" applyFont="1" applyFill="1" applyBorder="1" applyAlignment="1">
      <alignment vertical="center" wrapText="1" readingOrder="2"/>
    </xf>
    <xf numFmtId="0" fontId="4" fillId="13" borderId="18" xfId="0" applyFont="1" applyFill="1" applyBorder="1" applyAlignment="1">
      <alignment vertical="center" wrapText="1" readingOrder="2"/>
    </xf>
    <xf numFmtId="0" fontId="4" fillId="11" borderId="19" xfId="0" applyFont="1" applyFill="1" applyBorder="1" applyAlignment="1">
      <alignment vertical="center" wrapText="1" readingOrder="2"/>
    </xf>
    <xf numFmtId="0" fontId="10" fillId="0" borderId="15" xfId="0" applyFont="1" applyBorder="1" applyAlignment="1">
      <alignment horizontal="right" vertical="center" wrapText="1" readingOrder="2"/>
    </xf>
    <xf numFmtId="0" fontId="10" fillId="12" borderId="15" xfId="0" applyFont="1" applyFill="1" applyBorder="1" applyAlignment="1">
      <alignment horizontal="right" vertical="center" wrapText="1" readingOrder="2"/>
    </xf>
    <xf numFmtId="0" fontId="10" fillId="12" borderId="17" xfId="0" applyFont="1" applyFill="1" applyBorder="1" applyAlignment="1">
      <alignment horizontal="right" vertical="center" wrapText="1" readingOrder="2"/>
    </xf>
    <xf numFmtId="0" fontId="10" fillId="0" borderId="0" xfId="0" applyFont="1"/>
    <xf numFmtId="0" fontId="4" fillId="5" borderId="17" xfId="0" applyFont="1" applyFill="1" applyBorder="1" applyAlignment="1">
      <alignment horizontal="right" vertical="center" wrapText="1" readingOrder="2"/>
    </xf>
    <xf numFmtId="0" fontId="4" fillId="9" borderId="15" xfId="0" applyFont="1" applyFill="1" applyBorder="1" applyAlignment="1">
      <alignment horizontal="right" vertical="center" wrapText="1" readingOrder="2"/>
    </xf>
    <xf numFmtId="0" fontId="1" fillId="0" borderId="10" xfId="0" applyFont="1" applyBorder="1" applyAlignment="1">
      <alignment horizontal="right"/>
    </xf>
    <xf numFmtId="0" fontId="1" fillId="0" borderId="11" xfId="0" applyFont="1" applyBorder="1" applyAlignment="1">
      <alignment horizontal="right"/>
    </xf>
    <xf numFmtId="0" fontId="0" fillId="0" borderId="0" xfId="0" applyAlignment="1">
      <alignment horizontal="right"/>
    </xf>
    <xf numFmtId="0" fontId="1" fillId="0" borderId="7" xfId="0" applyFont="1" applyBorder="1" applyAlignment="1">
      <alignment horizontal="center" vertical="center"/>
    </xf>
    <xf numFmtId="0" fontId="0" fillId="0" borderId="0" xfId="0" applyAlignment="1">
      <alignment horizontal="center" vertical="center"/>
    </xf>
    <xf numFmtId="0" fontId="4" fillId="4" borderId="14" xfId="0" applyFont="1" applyFill="1" applyBorder="1" applyAlignment="1">
      <alignment horizontal="right" vertical="center" wrapText="1" readingOrder="2"/>
    </xf>
    <xf numFmtId="0" fontId="1" fillId="0" borderId="1" xfId="0" applyFont="1" applyBorder="1" applyAlignment="1">
      <alignment horizontal="right" vertical="center"/>
    </xf>
    <xf numFmtId="0" fontId="1" fillId="0" borderId="8" xfId="0" applyFont="1" applyBorder="1" applyAlignment="1">
      <alignment horizontal="right" vertical="center"/>
    </xf>
    <xf numFmtId="0" fontId="0" fillId="0" borderId="0" xfId="0" applyAlignment="1">
      <alignment horizontal="right" vertical="center"/>
    </xf>
    <xf numFmtId="0" fontId="5" fillId="10" borderId="18" xfId="0" applyFont="1" applyFill="1" applyBorder="1" applyAlignment="1">
      <alignment vertical="center" wrapText="1" readingOrder="2"/>
    </xf>
    <xf numFmtId="0" fontId="5" fillId="11" borderId="18" xfId="0" applyFont="1" applyFill="1" applyBorder="1" applyAlignment="1">
      <alignment vertical="center" wrapText="1"/>
    </xf>
    <xf numFmtId="0" fontId="0" fillId="0" borderId="0" xfId="0" applyAlignment="1">
      <alignment horizontal="center"/>
    </xf>
    <xf numFmtId="0" fontId="0" fillId="0" borderId="0" xfId="0" applyAlignment="1">
      <alignment horizontal="left"/>
    </xf>
    <xf numFmtId="0" fontId="1" fillId="0" borderId="22" xfId="0" applyFont="1" applyBorder="1" applyAlignment="1">
      <alignment horizontal="center"/>
    </xf>
    <xf numFmtId="0" fontId="4" fillId="9" borderId="15" xfId="0" applyFont="1" applyFill="1" applyBorder="1" applyAlignment="1">
      <alignment horizontal="center" vertical="center" wrapText="1" readingOrder="2"/>
    </xf>
    <xf numFmtId="0" fontId="1" fillId="0" borderId="10" xfId="0" applyFont="1" applyBorder="1" applyAlignment="1">
      <alignment horizontal="center"/>
    </xf>
    <xf numFmtId="0" fontId="1" fillId="0" borderId="7" xfId="0" applyFont="1" applyBorder="1" applyAlignment="1">
      <alignment horizontal="center"/>
    </xf>
    <xf numFmtId="0" fontId="5" fillId="10" borderId="18" xfId="0" applyFont="1" applyFill="1" applyBorder="1" applyAlignment="1">
      <alignment horizontal="center" wrapText="1" readingOrder="2"/>
    </xf>
    <xf numFmtId="0" fontId="15" fillId="0" borderId="22" xfId="0" applyFont="1" applyBorder="1" applyAlignment="1">
      <alignment horizontal="center" vertical="center"/>
    </xf>
    <xf numFmtId="0" fontId="5" fillId="10" borderId="15" xfId="0" applyFont="1" applyFill="1" applyBorder="1" applyAlignment="1">
      <alignment horizontal="center" vertical="center" wrapText="1" readingOrder="2"/>
    </xf>
    <xf numFmtId="0" fontId="12" fillId="0" borderId="0" xfId="0" applyFont="1" applyAlignment="1">
      <alignment horizontal="center"/>
    </xf>
    <xf numFmtId="0" fontId="14" fillId="0" borderId="10" xfId="0" applyFont="1" applyBorder="1" applyAlignment="1">
      <alignment horizontal="center" vertical="center"/>
    </xf>
    <xf numFmtId="0" fontId="16" fillId="0" borderId="15" xfId="0" applyFont="1" applyBorder="1" applyAlignment="1">
      <alignment horizontal="right" vertical="center" wrapText="1" readingOrder="2"/>
    </xf>
    <xf numFmtId="0" fontId="17" fillId="0" borderId="24" xfId="0" applyFont="1" applyBorder="1" applyAlignment="1">
      <alignment horizontal="center" vertical="center"/>
    </xf>
    <xf numFmtId="0" fontId="13" fillId="4" borderId="17" xfId="0" applyFont="1" applyFill="1" applyBorder="1" applyAlignment="1">
      <alignment horizontal="center" vertical="center" wrapText="1" readingOrder="2"/>
    </xf>
    <xf numFmtId="0" fontId="11" fillId="0" borderId="0" xfId="0" applyFont="1" applyAlignment="1">
      <alignment horizontal="center"/>
    </xf>
    <xf numFmtId="0" fontId="19"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4" fillId="5" borderId="15" xfId="0" applyFont="1" applyFill="1" applyBorder="1" applyAlignment="1">
      <alignment horizontal="right" vertical="center" wrapText="1" readingOrder="2"/>
    </xf>
    <xf numFmtId="0" fontId="1" fillId="0" borderId="17" xfId="0" applyFont="1" applyBorder="1" applyAlignment="1">
      <alignment horizontal="center"/>
    </xf>
    <xf numFmtId="0" fontId="17" fillId="0" borderId="22" xfId="0" applyFont="1" applyBorder="1" applyAlignment="1">
      <alignment horizontal="center" vertical="center"/>
    </xf>
    <xf numFmtId="0" fontId="11" fillId="0" borderId="0" xfId="0" applyFont="1" applyAlignment="1">
      <alignment horizontal="center" vertical="center"/>
    </xf>
    <xf numFmtId="0" fontId="13" fillId="6" borderId="15" xfId="0" applyFont="1" applyFill="1" applyBorder="1" applyAlignment="1">
      <alignment horizontal="center" vertical="center" wrapText="1" readingOrder="2"/>
    </xf>
    <xf numFmtId="0" fontId="13" fillId="5" borderId="17" xfId="0" applyFont="1" applyFill="1" applyBorder="1" applyAlignment="1">
      <alignment horizontal="center" wrapText="1" readingOrder="2"/>
    </xf>
    <xf numFmtId="0" fontId="20" fillId="0" borderId="7" xfId="0" applyFont="1" applyBorder="1" applyAlignment="1">
      <alignment horizontal="center"/>
    </xf>
    <xf numFmtId="0" fontId="13" fillId="7" borderId="15" xfId="0" applyFont="1" applyFill="1" applyBorder="1" applyAlignment="1">
      <alignment horizontal="center" wrapText="1" readingOrder="2"/>
    </xf>
    <xf numFmtId="0" fontId="21" fillId="0" borderId="0" xfId="0" applyFont="1" applyAlignment="1">
      <alignment horizontal="center"/>
    </xf>
    <xf numFmtId="0" fontId="5" fillId="11" borderId="18" xfId="0" applyFont="1" applyFill="1" applyBorder="1" applyAlignment="1">
      <alignment vertical="center" wrapText="1" readingOrder="2"/>
    </xf>
    <xf numFmtId="0" fontId="4" fillId="15" borderId="19" xfId="0" applyFont="1" applyFill="1" applyBorder="1" applyAlignment="1">
      <alignment vertical="center" wrapText="1" readingOrder="2"/>
    </xf>
    <xf numFmtId="0" fontId="0" fillId="0" borderId="0" xfId="0" applyFont="1"/>
    <xf numFmtId="0" fontId="27" fillId="0" borderId="31" xfId="0" applyFont="1" applyBorder="1" applyAlignment="1">
      <alignment horizontal="center" vertical="center" wrapText="1" readingOrder="2"/>
    </xf>
    <xf numFmtId="0" fontId="28" fillId="0" borderId="31" xfId="0" applyFont="1" applyBorder="1" applyAlignment="1">
      <alignment horizontal="right" vertical="center" wrapText="1" readingOrder="2"/>
    </xf>
    <xf numFmtId="0" fontId="28" fillId="0" borderId="31" xfId="0" applyFont="1" applyBorder="1" applyAlignment="1">
      <alignment horizontal="center" vertical="center" wrapText="1" readingOrder="2"/>
    </xf>
    <xf numFmtId="0" fontId="11" fillId="0" borderId="0" xfId="0" applyFont="1"/>
    <xf numFmtId="0" fontId="30" fillId="0" borderId="34" xfId="0" applyFont="1" applyFill="1" applyBorder="1" applyAlignment="1">
      <alignment horizontal="right" vertical="center" wrapText="1"/>
    </xf>
    <xf numFmtId="0" fontId="27" fillId="16" borderId="31" xfId="0" applyFont="1" applyFill="1" applyBorder="1" applyAlignment="1">
      <alignment horizontal="center" vertical="center" wrapText="1" readingOrder="2"/>
    </xf>
    <xf numFmtId="0" fontId="28" fillId="0" borderId="31" xfId="0" applyFont="1" applyBorder="1" applyAlignment="1">
      <alignment vertical="center" wrapText="1" readingOrder="2"/>
    </xf>
    <xf numFmtId="0" fontId="0" fillId="0" borderId="0" xfId="0" applyAlignment="1"/>
    <xf numFmtId="0" fontId="28" fillId="0" borderId="31" xfId="0" applyFont="1" applyBorder="1" applyAlignment="1">
      <alignment horizontal="right" vertical="center" wrapText="1"/>
    </xf>
    <xf numFmtId="0" fontId="28" fillId="0" borderId="31" xfId="0" applyFont="1" applyBorder="1" applyAlignment="1">
      <alignment horizontal="center" vertical="center" wrapText="1"/>
    </xf>
    <xf numFmtId="0" fontId="40" fillId="0" borderId="0" xfId="0" applyFont="1" applyAlignment="1">
      <alignment vertical="center" wrapText="1" readingOrder="2"/>
    </xf>
    <xf numFmtId="0" fontId="46" fillId="0" borderId="0" xfId="0" applyFont="1" applyAlignment="1">
      <alignment vertical="center" wrapText="1" readingOrder="2"/>
    </xf>
    <xf numFmtId="0" fontId="47" fillId="0" borderId="1" xfId="0" applyFont="1" applyBorder="1" applyAlignment="1">
      <alignment horizontal="center" vertical="center" readingOrder="2"/>
    </xf>
    <xf numFmtId="0" fontId="47" fillId="0" borderId="1" xfId="0" applyFont="1" applyBorder="1" applyAlignment="1">
      <alignment horizontal="center" vertical="center" readingOrder="1"/>
    </xf>
    <xf numFmtId="0" fontId="47" fillId="0" borderId="1" xfId="0" applyFont="1" applyBorder="1" applyAlignment="1">
      <alignment vertical="center" readingOrder="2"/>
    </xf>
    <xf numFmtId="0" fontId="40" fillId="0" borderId="0" xfId="0" applyFont="1" applyAlignment="1">
      <alignment vertical="center" readingOrder="2"/>
    </xf>
    <xf numFmtId="0" fontId="46" fillId="0" borderId="0" xfId="0" applyFont="1" applyAlignment="1">
      <alignment vertical="center" readingOrder="2"/>
    </xf>
    <xf numFmtId="0" fontId="46" fillId="0" borderId="0" xfId="0" applyFont="1" applyAlignment="1">
      <alignment horizontal="center" vertical="center" readingOrder="2"/>
    </xf>
    <xf numFmtId="0" fontId="3" fillId="0" borderId="1" xfId="0" applyFont="1"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vertical="center" wrapText="1" readingOrder="2"/>
    </xf>
    <xf numFmtId="0" fontId="1" fillId="0" borderId="1" xfId="0" applyFont="1" applyBorder="1" applyAlignment="1">
      <alignment wrapText="1"/>
    </xf>
    <xf numFmtId="0" fontId="1" fillId="0" borderId="1" xfId="0" applyFont="1" applyBorder="1" applyAlignment="1">
      <alignment horizontal="center" wrapText="1"/>
    </xf>
    <xf numFmtId="0" fontId="3" fillId="0" borderId="1" xfId="0" applyFont="1" applyFill="1" applyBorder="1" applyAlignment="1">
      <alignment horizontal="center" wrapText="1"/>
    </xf>
    <xf numFmtId="0" fontId="0" fillId="0" borderId="1" xfId="0" applyBorder="1" applyAlignment="1">
      <alignment wrapText="1"/>
    </xf>
    <xf numFmtId="0" fontId="0" fillId="0" borderId="1" xfId="0" applyBorder="1"/>
    <xf numFmtId="0" fontId="3" fillId="3" borderId="3" xfId="0" applyFont="1" applyFill="1" applyBorder="1" applyAlignment="1">
      <alignment vertical="center" wrapText="1"/>
    </xf>
    <xf numFmtId="0" fontId="0" fillId="0" borderId="0" xfId="0" applyAlignment="1">
      <alignment wrapText="1"/>
    </xf>
    <xf numFmtId="0" fontId="3" fillId="0" borderId="0" xfId="0" applyFont="1" applyAlignment="1">
      <alignment wrapText="1"/>
    </xf>
    <xf numFmtId="0" fontId="22" fillId="3" borderId="12" xfId="0" applyFont="1" applyFill="1" applyBorder="1" applyAlignment="1">
      <alignment vertical="center"/>
    </xf>
    <xf numFmtId="0" fontId="22" fillId="3" borderId="3" xfId="0" applyFont="1" applyFill="1" applyBorder="1" applyAlignment="1">
      <alignment vertical="center"/>
    </xf>
    <xf numFmtId="0" fontId="22" fillId="3" borderId="2" xfId="0" applyFont="1" applyFill="1" applyBorder="1" applyAlignment="1">
      <alignment vertical="center" wrapText="1"/>
    </xf>
    <xf numFmtId="0" fontId="22" fillId="3" borderId="13"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1" fillId="18" borderId="1" xfId="0" applyFont="1" applyFill="1" applyBorder="1" applyAlignment="1">
      <alignment horizontal="center"/>
    </xf>
    <xf numFmtId="0" fontId="1" fillId="18" borderId="8" xfId="0" applyFont="1" applyFill="1" applyBorder="1" applyAlignment="1">
      <alignment horizontal="center"/>
    </xf>
    <xf numFmtId="0" fontId="48" fillId="18" borderId="50" xfId="0" applyFont="1" applyFill="1" applyBorder="1" applyAlignment="1">
      <alignment horizontal="justify" vertical="center" wrapText="1" readingOrder="2"/>
    </xf>
    <xf numFmtId="0" fontId="48" fillId="12" borderId="50" xfId="0" applyFont="1" applyFill="1" applyBorder="1" applyAlignment="1">
      <alignment horizontal="justify" vertical="center" wrapText="1" readingOrder="2"/>
    </xf>
    <xf numFmtId="0" fontId="1" fillId="18" borderId="10" xfId="0" applyFont="1" applyFill="1" applyBorder="1" applyAlignment="1">
      <alignment horizontal="center"/>
    </xf>
    <xf numFmtId="0" fontId="10" fillId="0" borderId="14" xfId="0" applyFont="1" applyBorder="1" applyAlignment="1">
      <alignment horizontal="center" vertical="center" wrapText="1" readingOrder="2"/>
    </xf>
    <xf numFmtId="0" fontId="10" fillId="0" borderId="14" xfId="0" applyFont="1" applyBorder="1" applyAlignment="1">
      <alignment horizontal="right" vertical="center" wrapText="1" readingOrder="2"/>
    </xf>
    <xf numFmtId="0" fontId="1" fillId="0" borderId="1" xfId="0" applyFont="1" applyBorder="1" applyAlignment="1">
      <alignment horizontal="center" vertical="center"/>
    </xf>
    <xf numFmtId="0" fontId="47" fillId="20" borderId="57" xfId="0" applyFont="1" applyFill="1" applyBorder="1" applyAlignment="1">
      <alignment vertical="center" wrapText="1" readingOrder="2"/>
    </xf>
    <xf numFmtId="0" fontId="47" fillId="20" borderId="46" xfId="0" applyFont="1" applyFill="1" applyBorder="1" applyAlignment="1">
      <alignment vertical="center" wrapText="1" readingOrder="2"/>
    </xf>
    <xf numFmtId="0" fontId="47" fillId="20" borderId="1" xfId="0" applyFont="1" applyFill="1" applyBorder="1" applyAlignment="1">
      <alignment vertical="center" wrapText="1" readingOrder="2"/>
    </xf>
    <xf numFmtId="0" fontId="50" fillId="19" borderId="1" xfId="0" applyFont="1" applyFill="1" applyBorder="1" applyAlignment="1">
      <alignment horizontal="center" vertical="center" wrapText="1" readingOrder="2"/>
    </xf>
    <xf numFmtId="0" fontId="10" fillId="20" borderId="16" xfId="0" applyFont="1" applyFill="1" applyBorder="1" applyAlignment="1">
      <alignment vertical="center" wrapText="1" readingOrder="2"/>
    </xf>
    <xf numFmtId="0" fontId="10" fillId="20" borderId="14" xfId="0" applyFont="1" applyFill="1" applyBorder="1" applyAlignment="1">
      <alignment horizontal="center" vertical="center" wrapText="1" readingOrder="2"/>
    </xf>
    <xf numFmtId="0" fontId="10" fillId="20" borderId="30" xfId="0" applyFont="1" applyFill="1" applyBorder="1" applyAlignment="1">
      <alignment horizontal="center" vertical="center" wrapText="1" readingOrder="2"/>
    </xf>
    <xf numFmtId="0" fontId="10" fillId="20" borderId="1" xfId="0" applyFont="1" applyFill="1" applyBorder="1" applyAlignment="1">
      <alignment vertical="center" wrapText="1" readingOrder="2"/>
    </xf>
    <xf numFmtId="0" fontId="28" fillId="19" borderId="1" xfId="0" applyFont="1" applyFill="1" applyBorder="1" applyAlignment="1">
      <alignment horizontal="center" vertical="center" wrapText="1" readingOrder="2"/>
    </xf>
    <xf numFmtId="0" fontId="7" fillId="19" borderId="1" xfId="0" applyFont="1" applyFill="1" applyBorder="1" applyAlignment="1">
      <alignment horizontal="right" vertical="center" wrapText="1" readingOrder="2"/>
    </xf>
    <xf numFmtId="0" fontId="10" fillId="0" borderId="14" xfId="0" applyFont="1" applyBorder="1" applyAlignment="1">
      <alignment horizontal="center" vertical="center" wrapText="1"/>
    </xf>
    <xf numFmtId="0" fontId="18" fillId="19" borderId="1" xfId="0" applyFont="1" applyFill="1" applyBorder="1" applyAlignment="1">
      <alignment horizontal="center" vertical="center" wrapText="1" readingOrder="2"/>
    </xf>
    <xf numFmtId="0" fontId="7" fillId="19" borderId="1" xfId="0" applyFont="1" applyFill="1" applyBorder="1" applyAlignment="1">
      <alignment vertical="center" wrapText="1" readingOrder="2"/>
    </xf>
    <xf numFmtId="0" fontId="51" fillId="0" borderId="14" xfId="0" applyFont="1" applyBorder="1" applyAlignment="1">
      <alignment vertical="center" wrapText="1" readingOrder="2"/>
    </xf>
    <xf numFmtId="0" fontId="10" fillId="0" borderId="14" xfId="0" applyFont="1" applyBorder="1" applyAlignment="1">
      <alignment horizontal="justify" vertical="center" wrapText="1" readingOrder="2"/>
    </xf>
    <xf numFmtId="0" fontId="10" fillId="0" borderId="15" xfId="0" applyFont="1" applyBorder="1" applyAlignment="1">
      <alignment horizontal="justify" vertical="center" wrapText="1" readingOrder="2"/>
    </xf>
    <xf numFmtId="0" fontId="7" fillId="19" borderId="1" xfId="0" applyFont="1" applyFill="1" applyBorder="1" applyAlignment="1">
      <alignment horizontal="right" vertical="center" wrapText="1"/>
    </xf>
    <xf numFmtId="0" fontId="10" fillId="0" borderId="14" xfId="0" applyFont="1" applyBorder="1" applyAlignment="1">
      <alignment vertical="center" wrapText="1" readingOrder="2"/>
    </xf>
    <xf numFmtId="0" fontId="10" fillId="0" borderId="0" xfId="0" applyFont="1" applyAlignment="1">
      <alignment wrapText="1"/>
    </xf>
    <xf numFmtId="0" fontId="18" fillId="0" borderId="1" xfId="0" applyFont="1" applyBorder="1" applyAlignment="1">
      <alignment horizontal="center" vertical="center" readingOrder="2"/>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7" fillId="0" borderId="1" xfId="0" applyFont="1" applyBorder="1"/>
    <xf numFmtId="0" fontId="7" fillId="0" borderId="1" xfId="0" applyFont="1" applyBorder="1" applyAlignment="1">
      <alignment horizontal="center" vertical="center" readingOrder="2"/>
    </xf>
    <xf numFmtId="164" fontId="7" fillId="0" borderId="1" xfId="0" applyNumberFormat="1" applyFont="1" applyBorder="1" applyAlignment="1">
      <alignment horizontal="center" vertical="center" readingOrder="2"/>
    </xf>
    <xf numFmtId="0" fontId="7" fillId="0" borderId="1" xfId="0" applyFont="1" applyBorder="1" applyAlignment="1">
      <alignment wrapText="1" readingOrder="2"/>
    </xf>
    <xf numFmtId="0" fontId="10" fillId="0" borderId="16" xfId="0" applyFont="1" applyBorder="1" applyAlignment="1">
      <alignment vertical="center" wrapText="1" readingOrder="2"/>
    </xf>
    <xf numFmtId="1" fontId="7" fillId="18" borderId="1" xfId="0" applyNumberFormat="1" applyFont="1" applyFill="1" applyBorder="1" applyAlignment="1">
      <alignment horizontal="center" vertical="center" wrapText="1" readingOrder="2"/>
    </xf>
    <xf numFmtId="0" fontId="10" fillId="0" borderId="16" xfId="0" applyFont="1" applyBorder="1" applyAlignment="1">
      <alignment horizontal="justify" vertical="center" wrapText="1" readingOrder="2"/>
    </xf>
    <xf numFmtId="0" fontId="10" fillId="0" borderId="1" xfId="0" applyFont="1" applyBorder="1" applyAlignment="1">
      <alignment horizontal="justify" vertical="center"/>
    </xf>
    <xf numFmtId="0" fontId="10" fillId="0" borderId="1" xfId="0" applyFont="1" applyBorder="1" applyAlignment="1">
      <alignment vertical="center" wrapText="1" readingOrder="2"/>
    </xf>
    <xf numFmtId="0" fontId="10" fillId="21" borderId="47" xfId="0" applyFont="1" applyFill="1" applyBorder="1" applyAlignment="1">
      <alignment vertical="center" wrapText="1" readingOrder="2"/>
    </xf>
    <xf numFmtId="0" fontId="10" fillId="0" borderId="0" xfId="0" applyFont="1" applyAlignment="1">
      <alignment horizontal="center" vertical="center"/>
    </xf>
    <xf numFmtId="0" fontId="47" fillId="22" borderId="14" xfId="0" applyFont="1" applyFill="1" applyBorder="1" applyAlignment="1">
      <alignment horizontal="center" wrapText="1" readingOrder="2"/>
    </xf>
    <xf numFmtId="0" fontId="47" fillId="22" borderId="14" xfId="0" applyFont="1" applyFill="1" applyBorder="1" applyAlignment="1">
      <alignment horizontal="right" vertical="center" wrapText="1" readingOrder="2"/>
    </xf>
    <xf numFmtId="0" fontId="47" fillId="22" borderId="46" xfId="0" applyFont="1" applyFill="1" applyBorder="1" applyAlignment="1">
      <alignment horizontal="center" wrapText="1" readingOrder="2"/>
    </xf>
    <xf numFmtId="2" fontId="0" fillId="0" borderId="0" xfId="0" applyNumberFormat="1"/>
    <xf numFmtId="0" fontId="1" fillId="0" borderId="1" xfId="0" applyNumberFormat="1" applyFont="1" applyBorder="1" applyAlignment="1">
      <alignment horizontal="center"/>
    </xf>
    <xf numFmtId="0" fontId="26" fillId="2" borderId="1" xfId="0" applyFont="1" applyFill="1" applyBorder="1" applyAlignment="1">
      <alignment horizontal="center" vertical="center" wrapText="1"/>
    </xf>
    <xf numFmtId="0" fontId="48" fillId="15" borderId="48" xfId="0" applyFont="1" applyFill="1" applyBorder="1" applyAlignment="1">
      <alignment horizontal="justify" vertical="center" wrapText="1" readingOrder="2"/>
    </xf>
    <xf numFmtId="0" fontId="1" fillId="15" borderId="8" xfId="0" applyFont="1" applyFill="1" applyBorder="1" applyAlignment="1">
      <alignment horizontal="center"/>
    </xf>
    <xf numFmtId="0" fontId="1" fillId="15" borderId="1" xfId="0" applyFont="1" applyFill="1" applyBorder="1" applyAlignment="1">
      <alignment horizontal="center"/>
    </xf>
    <xf numFmtId="0" fontId="48" fillId="18" borderId="40" xfId="0" applyFont="1" applyFill="1" applyBorder="1" applyAlignment="1">
      <alignment horizontal="justify" vertical="center" wrapText="1" readingOrder="2"/>
    </xf>
    <xf numFmtId="0" fontId="48" fillId="15" borderId="40" xfId="0" applyFont="1" applyFill="1" applyBorder="1" applyAlignment="1">
      <alignment horizontal="justify" vertical="center" wrapText="1" readingOrder="2"/>
    </xf>
    <xf numFmtId="0" fontId="48" fillId="15" borderId="34" xfId="0" applyFont="1" applyFill="1" applyBorder="1" applyAlignment="1">
      <alignment vertical="center" wrapText="1" readingOrder="2"/>
    </xf>
    <xf numFmtId="0" fontId="48" fillId="18" borderId="1" xfId="0" applyFont="1" applyFill="1" applyBorder="1" applyAlignment="1">
      <alignment horizontal="justify" vertical="center" wrapText="1" readingOrder="2"/>
    </xf>
    <xf numFmtId="0" fontId="1" fillId="18" borderId="9" xfId="0" applyFont="1" applyFill="1" applyBorder="1" applyAlignment="1">
      <alignment horizontal="center"/>
    </xf>
    <xf numFmtId="0" fontId="1" fillId="18" borderId="55" xfId="0" applyFont="1" applyFill="1" applyBorder="1" applyAlignment="1">
      <alignment horizontal="center"/>
    </xf>
    <xf numFmtId="0" fontId="48" fillId="12" borderId="64" xfId="0" applyFont="1" applyFill="1" applyBorder="1" applyAlignment="1">
      <alignment horizontal="justify" vertical="center" wrapText="1" readingOrder="2"/>
    </xf>
    <xf numFmtId="0" fontId="0" fillId="18" borderId="1" xfId="0" applyFill="1" applyBorder="1"/>
    <xf numFmtId="0" fontId="48" fillId="18" borderId="64" xfId="0" applyFont="1" applyFill="1" applyBorder="1" applyAlignment="1">
      <alignment horizontal="justify" vertical="center" wrapText="1" readingOrder="2"/>
    </xf>
    <xf numFmtId="0" fontId="7" fillId="24" borderId="1" xfId="2" applyFont="1" applyBorder="1" applyAlignment="1">
      <alignment horizontal="center"/>
    </xf>
    <xf numFmtId="0" fontId="18" fillId="24" borderId="1" xfId="2" applyFont="1" applyBorder="1" applyAlignment="1">
      <alignment horizontal="center"/>
    </xf>
    <xf numFmtId="0" fontId="7" fillId="0" borderId="1" xfId="0" applyFont="1" applyBorder="1" applyAlignment="1">
      <alignment wrapText="1"/>
    </xf>
    <xf numFmtId="0" fontId="7" fillId="0" borderId="1" xfId="0" applyFont="1" applyBorder="1" applyAlignment="1">
      <alignment horizontal="right" wrapText="1"/>
    </xf>
    <xf numFmtId="0" fontId="7" fillId="15" borderId="1" xfId="0" applyFont="1" applyFill="1" applyBorder="1" applyAlignment="1">
      <alignment wrapText="1"/>
    </xf>
    <xf numFmtId="0" fontId="4" fillId="5" borderId="16" xfId="0" applyFont="1" applyFill="1" applyBorder="1" applyAlignment="1">
      <alignment horizontal="justify" vertical="center" wrapText="1" readingOrder="2"/>
    </xf>
    <xf numFmtId="0" fontId="4" fillId="5" borderId="15" xfId="0" applyFont="1" applyFill="1" applyBorder="1" applyAlignment="1">
      <alignment horizontal="justify" vertical="center" wrapText="1" readingOrder="2"/>
    </xf>
    <xf numFmtId="0" fontId="1" fillId="0" borderId="20" xfId="0" applyFont="1" applyBorder="1" applyAlignment="1">
      <alignment horizontal="center" vertical="center"/>
    </xf>
    <xf numFmtId="0" fontId="4" fillId="9" borderId="15" xfId="0" applyFont="1" applyFill="1" applyBorder="1" applyAlignment="1">
      <alignment horizontal="justify" vertical="center" wrapText="1" readingOrder="2"/>
    </xf>
    <xf numFmtId="0" fontId="4" fillId="6" borderId="15" xfId="0" applyFont="1" applyFill="1" applyBorder="1" applyAlignment="1">
      <alignment horizontal="justify" vertical="center" wrapText="1" readingOrder="2"/>
    </xf>
    <xf numFmtId="0" fontId="4" fillId="8" borderId="15" xfId="0" applyFont="1" applyFill="1" applyBorder="1" applyAlignment="1">
      <alignment horizontal="justify" vertical="center" wrapText="1" readingOrder="2"/>
    </xf>
    <xf numFmtId="0" fontId="58" fillId="0" borderId="1" xfId="0" applyFont="1" applyBorder="1" applyAlignment="1">
      <alignment horizontal="center" vertical="center"/>
    </xf>
    <xf numFmtId="0" fontId="1" fillId="0" borderId="8" xfId="0" applyFont="1" applyBorder="1" applyAlignment="1">
      <alignment horizontal="center" vertical="center"/>
    </xf>
    <xf numFmtId="0" fontId="10" fillId="15" borderId="14" xfId="0" applyFont="1" applyFill="1" applyBorder="1" applyAlignment="1">
      <alignment horizontal="right" vertical="center" wrapText="1" readingOrder="2"/>
    </xf>
    <xf numFmtId="0" fontId="22" fillId="0" borderId="0" xfId="0" applyFont="1" applyAlignment="1">
      <alignment vertical="center" readingOrder="2"/>
    </xf>
    <xf numFmtId="0" fontId="3" fillId="3" borderId="1" xfId="0" applyFont="1" applyFill="1" applyBorder="1" applyAlignment="1">
      <alignment vertical="center" readingOrder="2"/>
    </xf>
    <xf numFmtId="0" fontId="26" fillId="3" borderId="1" xfId="0" applyFont="1" applyFill="1" applyBorder="1" applyAlignment="1">
      <alignment vertical="center" readingOrder="2"/>
    </xf>
    <xf numFmtId="0" fontId="26" fillId="3" borderId="1" xfId="0" applyFont="1" applyFill="1" applyBorder="1" applyAlignment="1">
      <alignment horizontal="center" vertical="center" readingOrder="2"/>
    </xf>
    <xf numFmtId="0" fontId="27" fillId="2" borderId="19" xfId="0" applyFont="1" applyFill="1" applyBorder="1" applyAlignment="1">
      <alignment horizontal="center" vertical="center" wrapText="1" readingOrder="2"/>
    </xf>
    <xf numFmtId="0" fontId="27" fillId="2" borderId="18" xfId="0" applyFont="1" applyFill="1" applyBorder="1" applyAlignment="1">
      <alignment horizontal="center" vertical="center" wrapText="1" readingOrder="2"/>
    </xf>
    <xf numFmtId="0" fontId="39" fillId="0" borderId="0" xfId="0" applyFont="1" applyFill="1" applyAlignment="1">
      <alignment horizontal="justify" vertical="center" readingOrder="2"/>
    </xf>
    <xf numFmtId="0" fontId="40" fillId="0" borderId="0" xfId="0" applyFont="1" applyFill="1" applyAlignment="1">
      <alignment horizontal="justify" vertical="center" readingOrder="2"/>
    </xf>
    <xf numFmtId="0" fontId="40" fillId="0" borderId="0" xfId="0" applyFont="1" applyFill="1" applyAlignment="1">
      <alignment horizontal="right" vertical="center" readingOrder="2"/>
    </xf>
    <xf numFmtId="0" fontId="0" fillId="0" borderId="0" xfId="0" applyFill="1"/>
    <xf numFmtId="0" fontId="39" fillId="26" borderId="41" xfId="0" applyFont="1" applyFill="1" applyBorder="1" applyAlignment="1">
      <alignment vertical="center" wrapText="1"/>
    </xf>
    <xf numFmtId="0" fontId="45" fillId="17" borderId="1" xfId="0" applyFont="1" applyFill="1" applyBorder="1" applyAlignment="1">
      <alignment vertical="center" wrapText="1"/>
    </xf>
    <xf numFmtId="0" fontId="3" fillId="3" borderId="1" xfId="0" applyFont="1" applyFill="1" applyBorder="1" applyAlignment="1">
      <alignment horizontal="right" vertical="center"/>
    </xf>
    <xf numFmtId="0" fontId="2" fillId="3" borderId="1" xfId="0" applyFont="1" applyFill="1" applyBorder="1" applyAlignment="1">
      <alignment horizontal="right" vertical="center"/>
    </xf>
    <xf numFmtId="0" fontId="3" fillId="3" borderId="1" xfId="0" applyFont="1" applyFill="1" applyBorder="1" applyAlignment="1">
      <alignment vertical="center"/>
    </xf>
    <xf numFmtId="0" fontId="3" fillId="3" borderId="1" xfId="0" applyFont="1" applyFill="1" applyBorder="1" applyAlignment="1">
      <alignment horizontal="right" vertical="center" wrapText="1"/>
    </xf>
    <xf numFmtId="0" fontId="18" fillId="25" borderId="1" xfId="0" applyFont="1" applyFill="1" applyBorder="1" applyAlignment="1">
      <alignment horizontal="right" vertical="center" wrapText="1" indent="1" readingOrder="2"/>
    </xf>
    <xf numFmtId="0" fontId="7" fillId="15" borderId="1" xfId="0" applyFont="1" applyFill="1" applyBorder="1" applyAlignment="1">
      <alignment horizontal="right" vertical="center" wrapText="1" indent="1" readingOrder="2"/>
    </xf>
    <xf numFmtId="0" fontId="1" fillId="0" borderId="1" xfId="0" applyFont="1" applyBorder="1" applyAlignment="1">
      <alignment horizontal="center" vertical="center"/>
    </xf>
    <xf numFmtId="0" fontId="18" fillId="27" borderId="1" xfId="0" applyFont="1" applyFill="1" applyBorder="1" applyAlignment="1">
      <alignment horizontal="right" vertical="center" wrapText="1" indent="1" readingOrder="2"/>
    </xf>
    <xf numFmtId="0" fontId="18" fillId="28" borderId="1" xfId="0" applyFont="1" applyFill="1" applyBorder="1" applyAlignment="1">
      <alignment horizontal="right" vertical="center" wrapText="1" indent="1" readingOrder="2"/>
    </xf>
    <xf numFmtId="0" fontId="1" fillId="0" borderId="23" xfId="0" applyFont="1" applyBorder="1"/>
    <xf numFmtId="0" fontId="1" fillId="0" borderId="80" xfId="0" applyFont="1" applyBorder="1"/>
    <xf numFmtId="0" fontId="1" fillId="0" borderId="62" xfId="0" applyFont="1" applyBorder="1"/>
    <xf numFmtId="0" fontId="5" fillId="10" borderId="19" xfId="0" applyFont="1" applyFill="1" applyBorder="1" applyAlignment="1">
      <alignment vertical="center" readingOrder="2"/>
    </xf>
    <xf numFmtId="0" fontId="4" fillId="10" borderId="18" xfId="0" applyFont="1" applyFill="1" applyBorder="1" applyAlignment="1">
      <alignment horizontal="right" vertical="center" readingOrder="2"/>
    </xf>
    <xf numFmtId="0" fontId="4" fillId="10" borderId="18" xfId="0" applyFont="1" applyFill="1" applyBorder="1" applyAlignment="1">
      <alignment horizontal="right" vertical="center" wrapText="1" readingOrder="2"/>
    </xf>
    <xf numFmtId="0" fontId="1" fillId="0" borderId="77" xfId="0" applyFont="1" applyBorder="1"/>
    <xf numFmtId="0" fontId="64" fillId="0" borderId="15" xfId="0" applyFont="1" applyBorder="1" applyAlignment="1">
      <alignment horizontal="right" vertical="center" wrapText="1" readingOrder="2"/>
    </xf>
    <xf numFmtId="0" fontId="64" fillId="0" borderId="17" xfId="0" applyFont="1" applyBorder="1" applyAlignment="1">
      <alignment horizontal="right" vertical="center" wrapText="1" readingOrder="2"/>
    </xf>
    <xf numFmtId="0" fontId="64" fillId="12" borderId="17" xfId="0" applyFont="1" applyFill="1" applyBorder="1" applyAlignment="1">
      <alignment horizontal="right" vertical="center" wrapText="1" readingOrder="2"/>
    </xf>
    <xf numFmtId="0" fontId="64" fillId="12" borderId="15" xfId="0" applyFont="1" applyFill="1" applyBorder="1" applyAlignment="1">
      <alignment horizontal="right" vertical="center" wrapText="1" readingOrder="2"/>
    </xf>
    <xf numFmtId="0" fontId="64" fillId="0" borderId="15" xfId="0" applyFont="1" applyBorder="1" applyAlignment="1">
      <alignment horizontal="right" vertical="center" readingOrder="2"/>
    </xf>
    <xf numFmtId="0" fontId="64" fillId="0" borderId="14" xfId="0" applyFont="1" applyBorder="1" applyAlignment="1">
      <alignment horizontal="right" vertical="center" readingOrder="2"/>
    </xf>
    <xf numFmtId="0" fontId="18" fillId="20" borderId="1" xfId="0" applyFont="1" applyFill="1" applyBorder="1" applyAlignment="1">
      <alignment horizontal="center" vertical="center" wrapText="1"/>
    </xf>
    <xf numFmtId="0" fontId="66" fillId="20" borderId="1" xfId="0" applyFont="1" applyFill="1" applyBorder="1" applyAlignment="1">
      <alignment horizontal="center" vertical="center" wrapText="1" readingOrder="2"/>
    </xf>
    <xf numFmtId="0" fontId="47" fillId="20" borderId="1" xfId="0" applyFont="1" applyFill="1" applyBorder="1" applyAlignment="1">
      <alignment horizontal="center" vertical="center" wrapText="1"/>
    </xf>
    <xf numFmtId="0" fontId="9" fillId="20" borderId="1" xfId="0" applyFont="1" applyFill="1" applyBorder="1" applyAlignment="1">
      <alignment horizontal="center" vertical="center" wrapText="1" readingOrder="2"/>
    </xf>
    <xf numFmtId="0" fontId="49"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2" fillId="25" borderId="1" xfId="0" applyFont="1" applyFill="1" applyBorder="1" applyAlignment="1">
      <alignment horizontal="right" vertical="center" wrapText="1" indent="1" readingOrder="2"/>
    </xf>
    <xf numFmtId="0" fontId="10" fillId="15" borderId="1" xfId="0" applyFont="1" applyFill="1" applyBorder="1" applyAlignment="1">
      <alignment horizontal="right" vertical="center" wrapText="1" indent="1" readingOrder="2"/>
    </xf>
    <xf numFmtId="0" fontId="1" fillId="0" borderId="1" xfId="0" applyFont="1" applyBorder="1"/>
    <xf numFmtId="0" fontId="3" fillId="3" borderId="3" xfId="0" applyFont="1" applyFill="1" applyBorder="1" applyAlignment="1">
      <alignment vertical="center"/>
    </xf>
    <xf numFmtId="0" fontId="3" fillId="15" borderId="1" xfId="0" applyFont="1" applyFill="1" applyBorder="1" applyAlignment="1">
      <alignment horizontal="center" vertical="center"/>
    </xf>
    <xf numFmtId="0" fontId="68" fillId="15" borderId="14" xfId="0" applyFont="1" applyFill="1" applyBorder="1" applyAlignment="1">
      <alignment horizontal="right" vertical="center" wrapText="1" readingOrder="2"/>
    </xf>
    <xf numFmtId="0" fontId="3" fillId="15" borderId="1" xfId="0" applyFont="1" applyFill="1" applyBorder="1" applyAlignment="1">
      <alignment horizontal="center" vertical="center" wrapText="1"/>
    </xf>
    <xf numFmtId="0" fontId="68" fillId="15" borderId="15" xfId="0" applyFont="1" applyFill="1" applyBorder="1" applyAlignment="1">
      <alignment horizontal="right" vertical="center" wrapText="1" readingOrder="2"/>
    </xf>
    <xf numFmtId="0" fontId="70" fillId="15" borderId="15" xfId="0" applyFont="1" applyFill="1" applyBorder="1" applyAlignment="1">
      <alignment horizontal="right" vertical="center" wrapText="1" readingOrder="2"/>
    </xf>
    <xf numFmtId="0" fontId="3" fillId="15" borderId="62" xfId="0" applyFont="1" applyFill="1" applyBorder="1" applyAlignment="1">
      <alignment horizontal="center" vertical="center"/>
    </xf>
    <xf numFmtId="0" fontId="68" fillId="15" borderId="17" xfId="0" applyFont="1" applyFill="1" applyBorder="1" applyAlignment="1">
      <alignment horizontal="right" vertical="center" wrapText="1" readingOrder="2"/>
    </xf>
    <xf numFmtId="0" fontId="68" fillId="15" borderId="16" xfId="0" applyFont="1" applyFill="1" applyBorder="1" applyAlignment="1">
      <alignment horizontal="right" vertical="center" wrapText="1" readingOrder="2"/>
    </xf>
    <xf numFmtId="0" fontId="68" fillId="0" borderId="15" xfId="0" applyFont="1" applyBorder="1" applyAlignment="1">
      <alignment horizontal="right" vertical="center" wrapText="1" readingOrder="2"/>
    </xf>
    <xf numFmtId="0" fontId="68" fillId="0" borderId="14" xfId="0" applyFont="1" applyBorder="1" applyAlignment="1">
      <alignment horizontal="right" vertical="center" wrapText="1" readingOrder="2"/>
    </xf>
    <xf numFmtId="0" fontId="3" fillId="15" borderId="62" xfId="0" applyFont="1" applyFill="1" applyBorder="1" applyAlignment="1">
      <alignment horizontal="center" vertical="center" wrapText="1"/>
    </xf>
    <xf numFmtId="0" fontId="1" fillId="0" borderId="41" xfId="0" applyFont="1" applyBorder="1"/>
    <xf numFmtId="0" fontId="1" fillId="0" borderId="83" xfId="0" applyFont="1" applyBorder="1" applyAlignment="1">
      <alignment horizontal="center"/>
    </xf>
    <xf numFmtId="0" fontId="1" fillId="0" borderId="84" xfId="0" applyFont="1" applyBorder="1" applyAlignment="1">
      <alignment horizont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4" fillId="9" borderId="16" xfId="0" applyFont="1" applyFill="1" applyBorder="1" applyAlignment="1">
      <alignment horizontal="justify" vertical="center" wrapText="1" readingOrder="2"/>
    </xf>
    <xf numFmtId="0" fontId="4" fillId="9" borderId="15" xfId="0" applyFont="1" applyFill="1" applyBorder="1" applyAlignment="1">
      <alignment horizontal="justify" vertical="center" wrapText="1" readingOrder="2"/>
    </xf>
    <xf numFmtId="0" fontId="4" fillId="5" borderId="16" xfId="0" applyFont="1" applyFill="1" applyBorder="1" applyAlignment="1">
      <alignment horizontal="justify" vertical="center" wrapText="1" readingOrder="2"/>
    </xf>
    <xf numFmtId="0" fontId="4" fillId="5" borderId="15" xfId="0" applyFont="1" applyFill="1" applyBorder="1" applyAlignment="1">
      <alignment horizontal="justify" vertical="center" wrapText="1" readingOrder="2"/>
    </xf>
    <xf numFmtId="0" fontId="4" fillId="6" borderId="16" xfId="0" applyFont="1" applyFill="1" applyBorder="1" applyAlignment="1">
      <alignment horizontal="justify" vertical="center" wrapText="1" readingOrder="2"/>
    </xf>
    <xf numFmtId="0" fontId="4" fillId="6" borderId="15" xfId="0" applyFont="1" applyFill="1" applyBorder="1" applyAlignment="1">
      <alignment horizontal="justify" vertical="center" wrapText="1" readingOrder="2"/>
    </xf>
    <xf numFmtId="0" fontId="4" fillId="8" borderId="16" xfId="0" applyFont="1" applyFill="1" applyBorder="1" applyAlignment="1">
      <alignment horizontal="justify" vertical="center" wrapText="1" readingOrder="2"/>
    </xf>
    <xf numFmtId="0" fontId="4" fillId="8" borderId="15" xfId="0" applyFont="1" applyFill="1" applyBorder="1" applyAlignment="1">
      <alignment horizontal="justify" vertical="center" wrapText="1" readingOrder="2"/>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9"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3" fillId="3" borderId="12" xfId="0" applyFont="1" applyFill="1" applyBorder="1" applyAlignment="1">
      <alignment horizontal="right"/>
    </xf>
    <xf numFmtId="0" fontId="3" fillId="3" borderId="3" xfId="0" applyFont="1" applyFill="1" applyBorder="1" applyAlignment="1">
      <alignment horizontal="right"/>
    </xf>
    <xf numFmtId="0" fontId="3" fillId="3" borderId="2" xfId="0" applyFont="1" applyFill="1" applyBorder="1" applyAlignment="1">
      <alignment horizontal="right"/>
    </xf>
    <xf numFmtId="0" fontId="3" fillId="3" borderId="13" xfId="0" applyFont="1" applyFill="1" applyBorder="1" applyAlignment="1">
      <alignment horizontal="right"/>
    </xf>
    <xf numFmtId="0" fontId="3" fillId="3" borderId="9" xfId="0" applyFont="1" applyFill="1" applyBorder="1" applyAlignment="1">
      <alignment horizontal="right"/>
    </xf>
    <xf numFmtId="0" fontId="17" fillId="0" borderId="12" xfId="0" applyFont="1" applyBorder="1" applyAlignment="1">
      <alignment horizontal="center"/>
    </xf>
    <xf numFmtId="0" fontId="17" fillId="0" borderId="13" xfId="0" applyFont="1" applyBorder="1" applyAlignment="1">
      <alignment horizontal="center"/>
    </xf>
    <xf numFmtId="0" fontId="17" fillId="0" borderId="9" xfId="0" applyFont="1" applyBorder="1" applyAlignment="1">
      <alignment horizontal="center"/>
    </xf>
    <xf numFmtId="0" fontId="1" fillId="0" borderId="24" xfId="0" applyFont="1" applyBorder="1"/>
    <xf numFmtId="0" fontId="1" fillId="0" borderId="55" xfId="0" applyFont="1" applyBorder="1"/>
    <xf numFmtId="0" fontId="1" fillId="0" borderId="71" xfId="0" applyFont="1" applyBorder="1"/>
    <xf numFmtId="0" fontId="1" fillId="0" borderId="22" xfId="0" applyFont="1" applyBorder="1"/>
    <xf numFmtId="0" fontId="1" fillId="0" borderId="67" xfId="0" applyFont="1" applyBorder="1"/>
    <xf numFmtId="0" fontId="1" fillId="0" borderId="72" xfId="0" applyFont="1" applyBorder="1"/>
    <xf numFmtId="0" fontId="1" fillId="0" borderId="30" xfId="0" applyFont="1" applyBorder="1"/>
    <xf numFmtId="0" fontId="1" fillId="0" borderId="37" xfId="0" applyFont="1" applyBorder="1"/>
    <xf numFmtId="0" fontId="1" fillId="0" borderId="38" xfId="0" applyFont="1" applyBorder="1"/>
    <xf numFmtId="0" fontId="1" fillId="0" borderId="18" xfId="0" applyFont="1" applyBorder="1"/>
    <xf numFmtId="0" fontId="1" fillId="0" borderId="39" xfId="0" applyFont="1" applyBorder="1"/>
    <xf numFmtId="0" fontId="1" fillId="0" borderId="40" xfId="0" applyFont="1" applyBorder="1"/>
    <xf numFmtId="0" fontId="1" fillId="0" borderId="19" xfId="0" applyFont="1" applyBorder="1"/>
    <xf numFmtId="0" fontId="1" fillId="0" borderId="0" xfId="0" applyFont="1" applyBorder="1"/>
    <xf numFmtId="0" fontId="1" fillId="0" borderId="34" xfId="0" applyFont="1" applyBorder="1"/>
    <xf numFmtId="0" fontId="1" fillId="0" borderId="73" xfId="0" applyFont="1" applyBorder="1"/>
    <xf numFmtId="0" fontId="1" fillId="0" borderId="76" xfId="0" applyFont="1" applyBorder="1"/>
    <xf numFmtId="0" fontId="1" fillId="0" borderId="74" xfId="0" applyFont="1" applyBorder="1"/>
    <xf numFmtId="0" fontId="1" fillId="0" borderId="77" xfId="0" applyFont="1" applyBorder="1"/>
    <xf numFmtId="0" fontId="1" fillId="0" borderId="75" xfId="0" applyFont="1" applyBorder="1" applyAlignment="1">
      <alignment horizontal="center"/>
    </xf>
    <xf numFmtId="0" fontId="1" fillId="0" borderId="78" xfId="0" applyFont="1" applyBorder="1" applyAlignment="1">
      <alignment horizontal="center"/>
    </xf>
    <xf numFmtId="0" fontId="1" fillId="0" borderId="30"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center"/>
    </xf>
    <xf numFmtId="0" fontId="1" fillId="0" borderId="34" xfId="0" applyFont="1" applyBorder="1" applyAlignment="1">
      <alignment horizontal="center"/>
    </xf>
    <xf numFmtId="0" fontId="1" fillId="0" borderId="1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6" xfId="0" applyFont="1" applyBorder="1" applyAlignment="1">
      <alignment horizontal="center"/>
    </xf>
    <xf numFmtId="0" fontId="1" fillId="0" borderId="79" xfId="0" applyFont="1" applyBorder="1" applyAlignment="1">
      <alignment horizontal="center"/>
    </xf>
    <xf numFmtId="0" fontId="1" fillId="0" borderId="47" xfId="0" applyFont="1" applyBorder="1" applyAlignment="1">
      <alignment horizontal="center"/>
    </xf>
    <xf numFmtId="0" fontId="17" fillId="0" borderId="46" xfId="0" applyFont="1" applyBorder="1" applyAlignment="1">
      <alignment horizontal="center" vertical="center"/>
    </xf>
    <xf numFmtId="0" fontId="17" fillId="0" borderId="79" xfId="0" applyFont="1" applyBorder="1" applyAlignment="1">
      <alignment horizontal="center" vertical="center"/>
    </xf>
    <xf numFmtId="0" fontId="17" fillId="0" borderId="47" xfId="0" applyFont="1" applyBorder="1" applyAlignment="1">
      <alignment horizontal="center" vertical="center"/>
    </xf>
    <xf numFmtId="0" fontId="20" fillId="0" borderId="46" xfId="0" applyFont="1" applyBorder="1" applyAlignment="1">
      <alignment horizontal="center"/>
    </xf>
    <xf numFmtId="0" fontId="20" fillId="0" borderId="79" xfId="0" applyFont="1" applyBorder="1" applyAlignment="1">
      <alignment horizontal="center"/>
    </xf>
    <xf numFmtId="0" fontId="20" fillId="0" borderId="47" xfId="0" applyFont="1" applyBorder="1" applyAlignment="1">
      <alignment horizontal="center"/>
    </xf>
    <xf numFmtId="0" fontId="1" fillId="0" borderId="81" xfId="0" applyFont="1" applyBorder="1"/>
    <xf numFmtId="0" fontId="1" fillId="0" borderId="82" xfId="0" applyFont="1" applyBorder="1"/>
    <xf numFmtId="0" fontId="1" fillId="0" borderId="58" xfId="0" applyFont="1" applyBorder="1" applyAlignment="1">
      <alignment horizontal="center"/>
    </xf>
    <xf numFmtId="0" fontId="1" fillId="0" borderId="59" xfId="0" applyFont="1" applyBorder="1" applyAlignment="1">
      <alignment horizontal="center"/>
    </xf>
    <xf numFmtId="0" fontId="1" fillId="0" borderId="1" xfId="0" applyFont="1" applyBorder="1"/>
    <xf numFmtId="0" fontId="15" fillId="0" borderId="18" xfId="0" applyFont="1" applyBorder="1" applyAlignment="1">
      <alignment horizontal="center"/>
    </xf>
    <xf numFmtId="0" fontId="15" fillId="0" borderId="39" xfId="0" applyFont="1" applyBorder="1" applyAlignment="1">
      <alignment horizontal="center"/>
    </xf>
    <xf numFmtId="0" fontId="15" fillId="0" borderId="82" xfId="0" applyFont="1" applyBorder="1" applyAlignment="1">
      <alignment horizontal="center"/>
    </xf>
    <xf numFmtId="0" fontId="1" fillId="0" borderId="1" xfId="0" applyFont="1" applyBorder="1" applyAlignment="1">
      <alignment horizontal="center" vertical="center"/>
    </xf>
    <xf numFmtId="0" fontId="1" fillId="0" borderId="58" xfId="0" applyFont="1" applyBorder="1" applyAlignment="1">
      <alignment horizontal="center" vertical="center"/>
    </xf>
    <xf numFmtId="0" fontId="1" fillId="0" borderId="79" xfId="0" applyFont="1" applyBorder="1" applyAlignment="1">
      <alignment horizontal="center" vertical="center"/>
    </xf>
    <xf numFmtId="0" fontId="1" fillId="0" borderId="59" xfId="0" applyFont="1" applyBorder="1" applyAlignment="1">
      <alignment horizontal="center" vertical="center"/>
    </xf>
    <xf numFmtId="0" fontId="1" fillId="0" borderId="46" xfId="0" applyFont="1" applyBorder="1"/>
    <xf numFmtId="0" fontId="1" fillId="0" borderId="79" xfId="0" applyFont="1" applyBorder="1"/>
    <xf numFmtId="0" fontId="1" fillId="0" borderId="59" xfId="0" applyFont="1" applyBorder="1"/>
    <xf numFmtId="0" fontId="26" fillId="3" borderId="1" xfId="0" applyFont="1" applyFill="1" applyBorder="1" applyAlignment="1">
      <alignment horizontal="center" vertical="center" readingOrder="2"/>
    </xf>
    <xf numFmtId="0" fontId="22" fillId="3" borderId="1" xfId="0" applyFont="1" applyFill="1" applyBorder="1" applyAlignment="1">
      <alignment horizontal="center" vertical="center" readingOrder="2"/>
    </xf>
    <xf numFmtId="0" fontId="3" fillId="2" borderId="28" xfId="0" applyFont="1" applyFill="1" applyBorder="1" applyAlignment="1">
      <alignment horizontal="center" vertical="center" textRotation="90" wrapText="1" readingOrder="2"/>
    </xf>
    <xf numFmtId="0" fontId="3" fillId="2" borderId="26" xfId="0" applyFont="1" applyFill="1" applyBorder="1" applyAlignment="1">
      <alignment horizontal="center" vertical="center" textRotation="90" wrapText="1" readingOrder="2"/>
    </xf>
    <xf numFmtId="0" fontId="26" fillId="2" borderId="27" xfId="0" applyFont="1" applyFill="1" applyBorder="1" applyAlignment="1">
      <alignment horizontal="center" vertical="center" textRotation="90" wrapText="1" readingOrder="2"/>
    </xf>
    <xf numFmtId="0" fontId="27" fillId="2" borderId="28" xfId="0" applyFont="1" applyFill="1" applyBorder="1" applyAlignment="1">
      <alignment horizontal="center" vertical="center" wrapText="1" readingOrder="2"/>
    </xf>
    <xf numFmtId="0" fontId="27" fillId="2" borderId="29" xfId="0" applyFont="1" applyFill="1" applyBorder="1" applyAlignment="1">
      <alignment horizontal="center" vertical="center" wrapText="1" readingOrder="2"/>
    </xf>
    <xf numFmtId="0" fontId="22" fillId="3" borderId="2" xfId="0" applyFont="1" applyFill="1" applyBorder="1" applyAlignment="1">
      <alignment horizontal="center" vertical="center" wrapText="1" readingOrder="2"/>
    </xf>
    <xf numFmtId="0" fontId="22" fillId="3" borderId="13" xfId="0" applyFont="1" applyFill="1" applyBorder="1" applyAlignment="1">
      <alignment horizontal="center" vertical="center" wrapText="1" readingOrder="2"/>
    </xf>
    <xf numFmtId="0" fontId="22" fillId="3" borderId="3" xfId="0" applyFont="1" applyFill="1" applyBorder="1" applyAlignment="1">
      <alignment horizontal="center" vertical="center" wrapText="1" readingOrder="2"/>
    </xf>
    <xf numFmtId="0" fontId="28" fillId="0" borderId="32" xfId="0" applyFont="1" applyBorder="1" applyAlignment="1">
      <alignment horizontal="center" vertical="center" wrapText="1" readingOrder="2"/>
    </xf>
    <xf numFmtId="0" fontId="28" fillId="0" borderId="33" xfId="0" applyFont="1" applyBorder="1" applyAlignment="1">
      <alignment horizontal="center" vertical="center" wrapText="1" readingOrder="2"/>
    </xf>
    <xf numFmtId="0" fontId="27" fillId="0" borderId="31" xfId="0" applyFont="1" applyBorder="1" applyAlignment="1">
      <alignment horizontal="center" vertical="center" wrapText="1" readingOrder="2"/>
    </xf>
    <xf numFmtId="0" fontId="3" fillId="2" borderId="30" xfId="0" applyFont="1" applyFill="1" applyBorder="1" applyAlignment="1">
      <alignment horizontal="center" vertical="center" textRotation="90" wrapText="1" readingOrder="2"/>
    </xf>
    <xf numFmtId="0" fontId="3" fillId="2" borderId="19" xfId="0" applyFont="1" applyFill="1" applyBorder="1" applyAlignment="1">
      <alignment horizontal="center" vertical="center" textRotation="90" wrapText="1" readingOrder="2"/>
    </xf>
    <xf numFmtId="0" fontId="3" fillId="2" borderId="18" xfId="0" applyFont="1" applyFill="1" applyBorder="1" applyAlignment="1">
      <alignment horizontal="center" vertical="center" textRotation="90" wrapText="1" readingOrder="2"/>
    </xf>
    <xf numFmtId="0" fontId="28" fillId="0" borderId="32" xfId="0" applyFont="1" applyBorder="1" applyAlignment="1">
      <alignment horizontal="right" vertical="center" wrapText="1" readingOrder="2"/>
    </xf>
    <xf numFmtId="0" fontId="28" fillId="0" borderId="33" xfId="0" applyFont="1" applyBorder="1" applyAlignment="1">
      <alignment horizontal="right" vertical="center" wrapText="1" readingOrder="2"/>
    </xf>
    <xf numFmtId="0" fontId="3" fillId="2" borderId="25" xfId="0" applyFont="1" applyFill="1" applyBorder="1" applyAlignment="1">
      <alignment horizontal="center" vertical="center" textRotation="90" wrapText="1" readingOrder="2"/>
    </xf>
    <xf numFmtId="0" fontId="34" fillId="2" borderId="25" xfId="0" applyFont="1" applyFill="1" applyBorder="1" applyAlignment="1">
      <alignment horizontal="center" vertical="center" textRotation="90" wrapText="1" readingOrder="2"/>
    </xf>
    <xf numFmtId="0" fontId="34" fillId="2" borderId="19" xfId="0" applyFont="1" applyFill="1" applyBorder="1" applyAlignment="1">
      <alignment horizontal="center" vertical="center" textRotation="90" wrapText="1" readingOrder="2"/>
    </xf>
    <xf numFmtId="0" fontId="34" fillId="2" borderId="35" xfId="0" applyFont="1" applyFill="1" applyBorder="1" applyAlignment="1">
      <alignment horizontal="center" vertical="center" textRotation="90" wrapText="1" readingOrder="2"/>
    </xf>
    <xf numFmtId="0" fontId="3" fillId="2" borderId="35" xfId="0" applyFont="1" applyFill="1" applyBorder="1" applyAlignment="1">
      <alignment horizontal="center" vertical="center" textRotation="90" wrapText="1" readingOrder="2"/>
    </xf>
    <xf numFmtId="1" fontId="27" fillId="0" borderId="31" xfId="0" applyNumberFormat="1" applyFont="1" applyBorder="1" applyAlignment="1">
      <alignment horizontal="center" vertical="center" wrapText="1" readingOrder="2"/>
    </xf>
    <xf numFmtId="0" fontId="34" fillId="2" borderId="30" xfId="0" applyFont="1" applyFill="1" applyBorder="1" applyAlignment="1">
      <alignment horizontal="center" vertical="center" textRotation="90" wrapText="1" readingOrder="2"/>
    </xf>
    <xf numFmtId="0" fontId="34" fillId="2" borderId="18" xfId="0" applyFont="1" applyFill="1" applyBorder="1" applyAlignment="1">
      <alignment horizontal="center" vertical="center" textRotation="90" wrapText="1" readingOrder="2"/>
    </xf>
    <xf numFmtId="0" fontId="28" fillId="0" borderId="36" xfId="0" applyFont="1" applyBorder="1" applyAlignment="1">
      <alignment horizontal="right" vertical="center" wrapText="1" readingOrder="2"/>
    </xf>
    <xf numFmtId="0" fontId="28" fillId="0" borderId="36" xfId="0" applyFont="1" applyBorder="1" applyAlignment="1">
      <alignment horizontal="center" vertical="center" wrapText="1" readingOrder="2"/>
    </xf>
    <xf numFmtId="0" fontId="36" fillId="2" borderId="30" xfId="0" applyFont="1" applyFill="1" applyBorder="1" applyAlignment="1">
      <alignment horizontal="center" vertical="center" textRotation="90" wrapText="1" readingOrder="2"/>
    </xf>
    <xf numFmtId="0" fontId="36" fillId="2" borderId="19" xfId="0" applyFont="1" applyFill="1" applyBorder="1" applyAlignment="1">
      <alignment horizontal="center" vertical="center" textRotation="90" wrapText="1" readingOrder="2"/>
    </xf>
    <xf numFmtId="0" fontId="36" fillId="2" borderId="18" xfId="0" applyFont="1" applyFill="1" applyBorder="1" applyAlignment="1">
      <alignment horizontal="center" vertical="center" textRotation="90" wrapText="1" readingOrder="2"/>
    </xf>
    <xf numFmtId="0" fontId="28" fillId="0" borderId="31" xfId="0" applyFont="1" applyBorder="1" applyAlignment="1">
      <alignment horizontal="right" vertical="center" wrapText="1" readingOrder="2"/>
    </xf>
    <xf numFmtId="0" fontId="28" fillId="0" borderId="31" xfId="0" applyFont="1" applyBorder="1" applyAlignment="1">
      <alignment horizontal="right" vertical="center" wrapText="1"/>
    </xf>
    <xf numFmtId="0" fontId="28" fillId="0" borderId="31" xfId="0" applyFont="1" applyBorder="1" applyAlignment="1">
      <alignment horizontal="center" vertical="center" wrapText="1"/>
    </xf>
    <xf numFmtId="0" fontId="42" fillId="0" borderId="30" xfId="0" applyFont="1" applyBorder="1" applyAlignment="1">
      <alignment horizontal="right" vertical="center" wrapText="1" readingOrder="2"/>
    </xf>
    <xf numFmtId="0" fontId="42" fillId="0" borderId="37" xfId="0" applyFont="1" applyBorder="1" applyAlignment="1">
      <alignment horizontal="right" vertical="center" wrapText="1" readingOrder="2"/>
    </xf>
    <xf numFmtId="0" fontId="42" fillId="0" borderId="38" xfId="0" applyFont="1" applyBorder="1" applyAlignment="1">
      <alignment horizontal="right" vertical="center" wrapText="1" readingOrder="2"/>
    </xf>
    <xf numFmtId="0" fontId="42" fillId="0" borderId="18" xfId="0" applyFont="1" applyBorder="1" applyAlignment="1">
      <alignment horizontal="right" vertical="center" wrapText="1" readingOrder="2"/>
    </xf>
    <xf numFmtId="0" fontId="42" fillId="0" borderId="39" xfId="0" applyFont="1" applyBorder="1" applyAlignment="1">
      <alignment horizontal="right" vertical="center" wrapText="1" readingOrder="2"/>
    </xf>
    <xf numFmtId="0" fontId="42" fillId="0" borderId="40" xfId="0" applyFont="1" applyBorder="1" applyAlignment="1">
      <alignment horizontal="right" vertical="center" wrapText="1" readingOrder="2"/>
    </xf>
    <xf numFmtId="0" fontId="45" fillId="26" borderId="42" xfId="0" applyFont="1" applyFill="1" applyBorder="1" applyAlignment="1">
      <alignment horizontal="center" vertical="center"/>
    </xf>
    <xf numFmtId="0" fontId="45" fillId="26" borderId="43" xfId="0" applyFont="1" applyFill="1" applyBorder="1" applyAlignment="1">
      <alignment horizontal="center" vertical="center"/>
    </xf>
    <xf numFmtId="0" fontId="45" fillId="26" borderId="44" xfId="0" applyFont="1" applyFill="1" applyBorder="1" applyAlignment="1">
      <alignment horizontal="center" vertical="center"/>
    </xf>
    <xf numFmtId="0" fontId="3" fillId="2" borderId="30" xfId="0" applyFont="1" applyFill="1" applyBorder="1" applyAlignment="1">
      <alignment horizontal="center" vertical="center" wrapText="1" readingOrder="2"/>
    </xf>
    <xf numFmtId="0" fontId="3" fillId="2" borderId="19" xfId="0" applyFont="1" applyFill="1" applyBorder="1" applyAlignment="1">
      <alignment horizontal="center" vertical="center" wrapText="1" readingOrder="2"/>
    </xf>
    <xf numFmtId="0" fontId="3" fillId="2" borderId="18" xfId="0" applyFont="1" applyFill="1" applyBorder="1" applyAlignment="1">
      <alignment horizontal="center" vertical="center" wrapText="1" readingOrder="2"/>
    </xf>
    <xf numFmtId="0" fontId="41" fillId="0" borderId="30" xfId="0" applyFont="1" applyBorder="1" applyAlignment="1">
      <alignment horizontal="right" vertical="top" wrapText="1" readingOrder="2"/>
    </xf>
    <xf numFmtId="0" fontId="41" fillId="0" borderId="37" xfId="0" applyFont="1" applyBorder="1" applyAlignment="1">
      <alignment horizontal="right" vertical="top" wrapText="1" readingOrder="2"/>
    </xf>
    <xf numFmtId="0" fontId="41" fillId="0" borderId="38" xfId="0" applyFont="1" applyBorder="1" applyAlignment="1">
      <alignment horizontal="right" vertical="top" wrapText="1" readingOrder="2"/>
    </xf>
    <xf numFmtId="0" fontId="41" fillId="0" borderId="19" xfId="0" applyFont="1" applyBorder="1" applyAlignment="1">
      <alignment horizontal="right" vertical="top" wrapText="1" readingOrder="2"/>
    </xf>
    <xf numFmtId="0" fontId="41" fillId="0" borderId="0" xfId="0" applyFont="1" applyBorder="1" applyAlignment="1">
      <alignment horizontal="right" vertical="top" wrapText="1" readingOrder="2"/>
    </xf>
    <xf numFmtId="0" fontId="41" fillId="0" borderId="34" xfId="0" applyFont="1" applyBorder="1" applyAlignment="1">
      <alignment horizontal="right" vertical="top" wrapText="1" readingOrder="2"/>
    </xf>
    <xf numFmtId="0" fontId="41" fillId="0" borderId="18" xfId="0" applyFont="1" applyBorder="1" applyAlignment="1">
      <alignment horizontal="right" vertical="top" wrapText="1" readingOrder="2"/>
    </xf>
    <xf numFmtId="0" fontId="41" fillId="0" borderId="39" xfId="0" applyFont="1" applyBorder="1" applyAlignment="1">
      <alignment horizontal="right" vertical="top" wrapText="1" readingOrder="2"/>
    </xf>
    <xf numFmtId="0" fontId="41" fillId="0" borderId="40" xfId="0" applyFont="1" applyBorder="1" applyAlignment="1">
      <alignment horizontal="right" vertical="top" wrapText="1" readingOrder="2"/>
    </xf>
    <xf numFmtId="0" fontId="36" fillId="2" borderId="35" xfId="0" applyFont="1" applyFill="1" applyBorder="1" applyAlignment="1">
      <alignment horizontal="center" vertical="center" textRotation="90" wrapText="1" readingOrder="2"/>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0" fontId="0" fillId="0" borderId="1" xfId="0" applyBorder="1" applyAlignment="1">
      <alignment horizontal="center" vertical="center"/>
    </xf>
    <xf numFmtId="0" fontId="47" fillId="0" borderId="41" xfId="0" applyFont="1" applyBorder="1" applyAlignment="1">
      <alignment horizontal="center" vertical="center" wrapText="1" readingOrder="2"/>
    </xf>
    <xf numFmtId="0" fontId="46" fillId="0" borderId="1" xfId="0" applyFont="1" applyBorder="1" applyAlignment="1">
      <alignment horizontal="center" vertical="center" wrapText="1" readingOrder="2"/>
    </xf>
    <xf numFmtId="0" fontId="47" fillId="0" borderId="45" xfId="0" applyFont="1" applyBorder="1" applyAlignment="1">
      <alignment vertical="center" readingOrder="1"/>
    </xf>
    <xf numFmtId="0" fontId="47" fillId="0" borderId="3" xfId="0" applyFont="1" applyBorder="1" applyAlignment="1">
      <alignment vertical="center" readingOrder="1"/>
    </xf>
    <xf numFmtId="0" fontId="47" fillId="0" borderId="2" xfId="0" applyFont="1" applyBorder="1" applyAlignment="1">
      <alignment vertical="center" readingOrder="1"/>
    </xf>
    <xf numFmtId="0" fontId="47" fillId="0" borderId="2" xfId="0" applyFont="1" applyBorder="1" applyAlignment="1">
      <alignment horizontal="right" vertical="center" readingOrder="2"/>
    </xf>
    <xf numFmtId="0" fontId="47" fillId="0" borderId="3" xfId="0" applyFont="1" applyBorder="1" applyAlignment="1">
      <alignment horizontal="right" vertical="center" readingOrder="2"/>
    </xf>
    <xf numFmtId="0" fontId="47" fillId="0" borderId="13" xfId="0" applyFont="1" applyBorder="1" applyAlignment="1">
      <alignment horizontal="right" vertical="center" readingOrder="2"/>
    </xf>
    <xf numFmtId="0" fontId="3" fillId="3" borderId="1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2" xfId="0" applyFont="1" applyFill="1" applyBorder="1" applyAlignment="1">
      <alignment horizontal="right" vertical="center" wrapText="1"/>
    </xf>
    <xf numFmtId="0" fontId="3" fillId="3" borderId="13"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10" fillId="21" borderId="14" xfId="0" applyFont="1" applyFill="1" applyBorder="1" applyAlignment="1">
      <alignment horizontal="center" vertical="center" wrapText="1" readingOrder="2"/>
    </xf>
    <xf numFmtId="0" fontId="3" fillId="22" borderId="37" xfId="0" applyFont="1" applyFill="1" applyBorder="1" applyAlignment="1">
      <alignment horizontal="center" vertical="center" wrapText="1" readingOrder="2"/>
    </xf>
    <xf numFmtId="0" fontId="3" fillId="22" borderId="0" xfId="0" applyFont="1" applyFill="1" applyBorder="1" applyAlignment="1">
      <alignment horizontal="center" vertical="center" wrapText="1" readingOrder="2"/>
    </xf>
    <xf numFmtId="0" fontId="3" fillId="21" borderId="16" xfId="0" applyFont="1" applyFill="1" applyBorder="1" applyAlignment="1">
      <alignment horizontal="center" vertical="center" textRotation="90" wrapText="1"/>
    </xf>
    <xf numFmtId="0" fontId="3" fillId="21" borderId="17" xfId="0" applyFont="1" applyFill="1" applyBorder="1" applyAlignment="1">
      <alignment horizontal="center" vertical="center" textRotation="90" wrapText="1"/>
    </xf>
    <xf numFmtId="0" fontId="3" fillId="21" borderId="15" xfId="0" applyFont="1" applyFill="1" applyBorder="1" applyAlignment="1">
      <alignment horizontal="center" vertical="center" textRotation="90" wrapText="1"/>
    </xf>
    <xf numFmtId="0" fontId="22" fillId="0" borderId="2" xfId="0" applyFont="1" applyBorder="1" applyAlignment="1">
      <alignment horizontal="center"/>
    </xf>
    <xf numFmtId="0" fontId="22" fillId="0" borderId="13" xfId="0" applyFont="1" applyBorder="1" applyAlignment="1">
      <alignment horizontal="center"/>
    </xf>
    <xf numFmtId="0" fontId="22" fillId="0" borderId="3" xfId="0" applyFont="1" applyBorder="1" applyAlignment="1">
      <alignment horizontal="center"/>
    </xf>
    <xf numFmtId="0" fontId="3" fillId="21" borderId="16" xfId="0" applyFont="1" applyFill="1" applyBorder="1" applyAlignment="1">
      <alignment horizontal="center" vertical="center" textRotation="90" wrapText="1" readingOrder="2"/>
    </xf>
    <xf numFmtId="0" fontId="3" fillId="21" borderId="17" xfId="0" applyFont="1" applyFill="1" applyBorder="1" applyAlignment="1">
      <alignment horizontal="center" vertical="center" textRotation="90" wrapText="1" readingOrder="2"/>
    </xf>
    <xf numFmtId="0" fontId="3" fillId="21" borderId="15" xfId="0" applyFont="1" applyFill="1" applyBorder="1" applyAlignment="1">
      <alignment horizontal="center" vertical="center" textRotation="90" wrapText="1" readingOrder="2"/>
    </xf>
    <xf numFmtId="0" fontId="3" fillId="0" borderId="1" xfId="0" applyFont="1" applyBorder="1" applyAlignment="1">
      <alignment horizontal="center" readingOrder="2"/>
    </xf>
    <xf numFmtId="0" fontId="7" fillId="0" borderId="2" xfId="0" applyFont="1" applyBorder="1" applyAlignment="1">
      <alignment horizontal="center" vertical="center" wrapText="1" readingOrder="2"/>
    </xf>
    <xf numFmtId="0" fontId="7" fillId="0" borderId="13"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50" fillId="19" borderId="54" xfId="0" applyFont="1" applyFill="1" applyBorder="1" applyAlignment="1">
      <alignment horizontal="center" vertical="center" wrapText="1" readingOrder="2"/>
    </xf>
    <xf numFmtId="0" fontId="50" fillId="19" borderId="55" xfId="0" applyFont="1" applyFill="1" applyBorder="1" applyAlignment="1">
      <alignment horizontal="center" vertical="center" wrapText="1" readingOrder="2"/>
    </xf>
    <xf numFmtId="0" fontId="50" fillId="19" borderId="2" xfId="0" applyFont="1" applyFill="1" applyBorder="1" applyAlignment="1">
      <alignment horizontal="center" vertical="center" wrapText="1" readingOrder="2"/>
    </xf>
    <xf numFmtId="0" fontId="50" fillId="19" borderId="13" xfId="0" applyFont="1" applyFill="1" applyBorder="1" applyAlignment="1">
      <alignment horizontal="center" vertical="center" wrapText="1" readingOrder="2"/>
    </xf>
    <xf numFmtId="0" fontId="50" fillId="19" borderId="3" xfId="0" applyFont="1" applyFill="1" applyBorder="1" applyAlignment="1">
      <alignment horizontal="center" vertical="center" wrapText="1" readingOrder="2"/>
    </xf>
    <xf numFmtId="0" fontId="36" fillId="20" borderId="1" xfId="0" applyFont="1" applyFill="1" applyBorder="1" applyAlignment="1">
      <alignment horizontal="center" vertical="center" wrapText="1" readingOrder="2"/>
    </xf>
    <xf numFmtId="0" fontId="28" fillId="20" borderId="56" xfId="0" applyFont="1" applyFill="1" applyBorder="1" applyAlignment="1">
      <alignment horizontal="center" vertical="center" wrapText="1" readingOrder="2"/>
    </xf>
    <xf numFmtId="0" fontId="28" fillId="20" borderId="60" xfId="0" applyFont="1" applyFill="1" applyBorder="1" applyAlignment="1">
      <alignment horizontal="center" vertical="center" wrapText="1" readingOrder="2"/>
    </xf>
    <xf numFmtId="0" fontId="47" fillId="20" borderId="58" xfId="0" applyFont="1" applyFill="1" applyBorder="1" applyAlignment="1">
      <alignment horizontal="center" vertical="center" wrapText="1" readingOrder="2"/>
    </xf>
    <xf numFmtId="0" fontId="47" fillId="20" borderId="59" xfId="0" applyFont="1" applyFill="1" applyBorder="1" applyAlignment="1">
      <alignment horizontal="center" vertical="center" wrapText="1" readingOrder="2"/>
    </xf>
    <xf numFmtId="0" fontId="48" fillId="18" borderId="62" xfId="0" applyFont="1" applyFill="1" applyBorder="1" applyAlignment="1">
      <alignment horizontal="center" vertical="center" wrapText="1" readingOrder="2"/>
    </xf>
    <xf numFmtId="0" fontId="48" fillId="18" borderId="63" xfId="0" applyFont="1" applyFill="1" applyBorder="1" applyAlignment="1">
      <alignment horizontal="center" vertical="center" wrapText="1" readingOrder="2"/>
    </xf>
    <xf numFmtId="0" fontId="48" fillId="18" borderId="41" xfId="0" applyFont="1" applyFill="1" applyBorder="1" applyAlignment="1">
      <alignment horizontal="center" vertical="center" wrapText="1" readingOrder="2"/>
    </xf>
    <xf numFmtId="0" fontId="22" fillId="3" borderId="4" xfId="0" applyFont="1" applyFill="1" applyBorder="1" applyAlignment="1">
      <alignment horizontal="center"/>
    </xf>
    <xf numFmtId="0" fontId="22" fillId="3" borderId="5" xfId="0" applyFont="1" applyFill="1" applyBorder="1" applyAlignment="1">
      <alignment horizontal="center"/>
    </xf>
    <xf numFmtId="0" fontId="22" fillId="3" borderId="6" xfId="0" applyFont="1" applyFill="1" applyBorder="1" applyAlignment="1">
      <alignment horizontal="center"/>
    </xf>
    <xf numFmtId="0" fontId="22" fillId="3" borderId="12" xfId="0" applyFont="1" applyFill="1" applyBorder="1" applyAlignment="1">
      <alignment horizontal="center"/>
    </xf>
    <xf numFmtId="0" fontId="22" fillId="3" borderId="13" xfId="0" applyFont="1" applyFill="1" applyBorder="1" applyAlignment="1">
      <alignment horizontal="center"/>
    </xf>
    <xf numFmtId="0" fontId="22" fillId="3" borderId="9" xfId="0" applyFont="1" applyFill="1" applyBorder="1" applyAlignment="1">
      <alignment horizontal="center"/>
    </xf>
    <xf numFmtId="0" fontId="22" fillId="3" borderId="12" xfId="0" applyFont="1" applyFill="1" applyBorder="1" applyAlignment="1">
      <alignment horizontal="right"/>
    </xf>
    <xf numFmtId="0" fontId="22" fillId="3" borderId="3" xfId="0" applyFont="1" applyFill="1" applyBorder="1" applyAlignment="1">
      <alignment horizontal="right"/>
    </xf>
    <xf numFmtId="0" fontId="22" fillId="3" borderId="2" xfId="0" applyFont="1" applyFill="1" applyBorder="1" applyAlignment="1">
      <alignment horizontal="right"/>
    </xf>
    <xf numFmtId="0" fontId="22" fillId="3" borderId="13" xfId="0" applyFont="1" applyFill="1" applyBorder="1" applyAlignment="1">
      <alignment horizontal="right"/>
    </xf>
    <xf numFmtId="0" fontId="22" fillId="3" borderId="9" xfId="0" applyFont="1" applyFill="1" applyBorder="1" applyAlignment="1">
      <alignment horizontal="right"/>
    </xf>
    <xf numFmtId="0" fontId="48" fillId="15" borderId="51" xfId="0" applyFont="1" applyFill="1" applyBorder="1" applyAlignment="1">
      <alignment horizontal="center" vertical="center" wrapText="1" readingOrder="2"/>
    </xf>
    <xf numFmtId="0" fontId="48" fillId="15" borderId="49" xfId="0" applyFont="1" applyFill="1" applyBorder="1" applyAlignment="1">
      <alignment horizontal="center" vertical="center" wrapText="1" readingOrder="2"/>
    </xf>
    <xf numFmtId="0" fontId="48" fillId="12" borderId="49" xfId="0" applyFont="1" applyFill="1" applyBorder="1" applyAlignment="1">
      <alignment horizontal="center" vertical="center" wrapText="1" readingOrder="2"/>
    </xf>
    <xf numFmtId="0" fontId="48" fillId="18" borderId="52" xfId="0" applyFont="1" applyFill="1" applyBorder="1" applyAlignment="1">
      <alignment horizontal="center" vertical="center" wrapText="1" readingOrder="2"/>
    </xf>
    <xf numFmtId="0" fontId="48" fillId="18" borderId="53" xfId="0" applyFont="1" applyFill="1" applyBorder="1" applyAlignment="1">
      <alignment horizontal="center" vertical="center" wrapText="1" readingOrder="2"/>
    </xf>
    <xf numFmtId="0" fontId="48" fillId="15" borderId="62" xfId="0" applyFont="1" applyFill="1" applyBorder="1" applyAlignment="1">
      <alignment horizontal="center" vertical="center" wrapText="1" readingOrder="2"/>
    </xf>
    <xf numFmtId="0" fontId="48" fillId="15" borderId="63" xfId="0" applyFont="1" applyFill="1" applyBorder="1" applyAlignment="1">
      <alignment horizontal="center" vertical="center" wrapText="1" readingOrder="2"/>
    </xf>
    <xf numFmtId="0" fontId="48" fillId="15" borderId="41" xfId="0" applyFont="1" applyFill="1" applyBorder="1" applyAlignment="1">
      <alignment horizontal="center" vertical="center" wrapText="1" readingOrder="2"/>
    </xf>
    <xf numFmtId="0" fontId="48" fillId="18" borderId="55" xfId="0" applyFont="1" applyFill="1" applyBorder="1" applyAlignment="1">
      <alignment horizontal="center" vertical="center" wrapText="1" readingOrder="2"/>
    </xf>
    <xf numFmtId="0" fontId="48" fillId="18" borderId="0" xfId="0" applyFont="1" applyFill="1" applyBorder="1" applyAlignment="1">
      <alignment horizontal="center" vertical="center" wrapText="1" readingOrder="2"/>
    </xf>
    <xf numFmtId="0" fontId="48" fillId="12" borderId="62" xfId="0" applyFont="1" applyFill="1" applyBorder="1" applyAlignment="1">
      <alignment horizontal="center" vertical="center" wrapText="1" readingOrder="2"/>
    </xf>
    <xf numFmtId="0" fontId="48" fillId="12" borderId="41" xfId="0" applyFont="1" applyFill="1" applyBorder="1" applyAlignment="1">
      <alignment horizontal="center" vertical="center" wrapText="1" readingOrder="2"/>
    </xf>
    <xf numFmtId="0" fontId="55" fillId="23" borderId="61" xfId="1" applyFont="1" applyAlignment="1">
      <alignment horizontal="center" vertical="center"/>
    </xf>
    <xf numFmtId="0" fontId="56" fillId="23" borderId="61" xfId="1" applyFont="1" applyAlignment="1">
      <alignment horizontal="center" vertical="center"/>
    </xf>
    <xf numFmtId="0" fontId="53" fillId="24" borderId="65" xfId="2" applyBorder="1" applyAlignment="1">
      <alignment horizontal="center" vertical="center" textRotation="135"/>
    </xf>
    <xf numFmtId="0" fontId="53" fillId="24" borderId="41" xfId="2" applyBorder="1" applyAlignment="1">
      <alignment horizontal="center" vertical="center" textRotation="135"/>
    </xf>
    <xf numFmtId="0" fontId="57" fillId="24" borderId="62" xfId="2" applyFont="1" applyBorder="1" applyAlignment="1">
      <alignment horizontal="center" vertical="center" wrapText="1"/>
    </xf>
    <xf numFmtId="0" fontId="7" fillId="24" borderId="41" xfId="2" applyFont="1" applyBorder="1" applyAlignment="1">
      <alignment horizontal="center" vertical="center" wrapText="1"/>
    </xf>
    <xf numFmtId="0" fontId="18" fillId="24" borderId="1" xfId="2" applyFont="1" applyBorder="1" applyAlignment="1">
      <alignment horizontal="center"/>
    </xf>
    <xf numFmtId="0" fontId="7" fillId="24" borderId="1" xfId="2" applyFont="1" applyBorder="1" applyAlignment="1">
      <alignment horizontal="center"/>
    </xf>
    <xf numFmtId="0" fontId="18" fillId="24" borderId="62" xfId="2" applyFont="1" applyBorder="1" applyAlignment="1">
      <alignment horizontal="center" vertical="center"/>
    </xf>
    <xf numFmtId="0" fontId="7" fillId="24" borderId="41" xfId="2" applyFont="1" applyBorder="1" applyAlignment="1">
      <alignment horizontal="center" vertical="center"/>
    </xf>
    <xf numFmtId="0" fontId="7" fillId="15" borderId="1" xfId="0" applyFont="1" applyFill="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41" xfId="0" applyFont="1" applyBorder="1" applyAlignment="1">
      <alignment horizontal="center" vertical="center"/>
    </xf>
    <xf numFmtId="0" fontId="7" fillId="15" borderId="54" xfId="0" applyFont="1" applyFill="1" applyBorder="1" applyAlignment="1">
      <alignment horizontal="center" vertical="center" wrapText="1"/>
    </xf>
    <xf numFmtId="0" fontId="7" fillId="15" borderId="55" xfId="0" applyFont="1" applyFill="1" applyBorder="1" applyAlignment="1">
      <alignment horizontal="center" vertical="center" wrapText="1"/>
    </xf>
    <xf numFmtId="0" fontId="7" fillId="15" borderId="66" xfId="0" applyFont="1" applyFill="1" applyBorder="1" applyAlignment="1">
      <alignment horizontal="center" vertical="center" wrapText="1"/>
    </xf>
    <xf numFmtId="0" fontId="7" fillId="15" borderId="69"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70" xfId="0" applyFont="1" applyFill="1" applyBorder="1" applyAlignment="1">
      <alignment horizontal="center" vertical="center" wrapText="1"/>
    </xf>
    <xf numFmtId="0" fontId="7" fillId="15" borderId="45"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7" fillId="15" borderId="68" xfId="0" applyFont="1" applyFill="1" applyBorder="1" applyAlignment="1">
      <alignment horizontal="center" vertical="center" wrapText="1"/>
    </xf>
    <xf numFmtId="0" fontId="6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wrapText="1"/>
    </xf>
    <xf numFmtId="0" fontId="65" fillId="17" borderId="1" xfId="0" applyFont="1" applyFill="1" applyBorder="1" applyAlignment="1">
      <alignment horizontal="center" vertical="center" wrapText="1"/>
    </xf>
  </cellXfs>
  <cellStyles count="3">
    <cellStyle name="40% - Accent2" xfId="2" builtinId="35"/>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odor\Downloads\&#1670;&#1705;%20&#1604;&#1740;&#1587;&#1578;%20&#1662;&#1575;&#1740;&#1588;%20&#1608;%20&#1575;&#1585;&#1586;&#1740;&#1575;&#1576;&#1740;%20&#1705;&#1575;&#1585;&#1588;&#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مونه مهر402"/>
      <sheetName val="نمونه1402 مهر"/>
      <sheetName val="الزهرا"/>
      <sheetName val="امین"/>
      <sheetName val="امید"/>
      <sheetName val="چمران"/>
      <sheetName val="آیت الله کاشانی"/>
      <sheetName val="فارابی"/>
      <sheetName val="امام حسین(ع)"/>
      <sheetName val="امام موسی کاظم"/>
      <sheetName val="شهید بهشتی"/>
      <sheetName val="نور و علی اصغر"/>
      <sheetName val="عیسی بن مریم "/>
      <sheetName val="فیض "/>
      <sheetName val="مدرس"/>
      <sheetName val="حشمتیه نائین"/>
      <sheetName val="فاطمیه خوانسار"/>
      <sheetName val="امام حسین (ع) گلپایگان"/>
      <sheetName val="دهاقان"/>
      <sheetName val="امیرالمومنین شهرضا"/>
      <sheetName val="سیدالشهداسمیرم"/>
      <sheetName val="اشرفی خمینی شهر"/>
      <sheetName val="منظریه"/>
      <sheetName val="بوعلی چادگان"/>
      <sheetName val="تیران و کرون "/>
      <sheetName val="امام خمینی فلاورجان"/>
      <sheetName val="شهدای لنجان "/>
      <sheetName val="زهرای زینبیه"/>
      <sheetName val="منتظری نجف آباد"/>
      <sheetName val="فاطمیه بادرود"/>
      <sheetName val="شهید بهشتی اردستان"/>
      <sheetName val="خاتم الانبیا نطنز"/>
      <sheetName val="حضرت رسول اکرم(ص) فریدونشهر"/>
      <sheetName val="شفای کلیشاد"/>
      <sheetName val="صاحب الزمان شهرضا"/>
      <sheetName val="میمه "/>
      <sheetName val="گلديس شاهین شهر"/>
      <sheetName val="مبارکه"/>
      <sheetName val="شهیدرجایی فریدن"/>
      <sheetName val="جمع بیمارستانهای دانشگاه علوم پ"/>
      <sheetName val="شهید رجایی نجف آباد"/>
      <sheetName val="شهید صدوقی"/>
      <sheetName val="577"/>
      <sheetName val="امیرالمومنین(ع) اصفهان"/>
      <sheetName val="جمع بیمارستانهای سایر ارگانها"/>
      <sheetName val="فاطمه زهرای نجف آباد"/>
      <sheetName val="دکترغرضی"/>
      <sheetName val="دکتر شریعتی"/>
      <sheetName val="جمع بیمارستانهای تامین اجتماعی"/>
      <sheetName val="شهید مطهری ذوب آهن فولاد شهر"/>
      <sheetName val="کلینیک اصفهان"/>
      <sheetName val="خانواده"/>
      <sheetName val="سینا "/>
      <sheetName val="سپاهان"/>
      <sheetName val="سعدی"/>
      <sheetName val="مهرگان"/>
      <sheetName val="میلاد"/>
      <sheetName val="رز"/>
      <sheetName val="فردوس"/>
      <sheetName val="جمع بیمارستانهای خصوصی"/>
      <sheetName val="زهرای مرضیه"/>
      <sheetName val="عسگریه"/>
      <sheetName val="حجتیه"/>
      <sheetName val="جمع بیمارستانهای خیریه"/>
      <sheetName val="جمع استان"/>
      <sheetName val="تحلیل جمع استان"/>
      <sheetName val="روکش بندهای چک لیست (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K4">
            <v>0</v>
          </cell>
          <cell r="N4">
            <v>0</v>
          </cell>
        </row>
        <row r="5">
          <cell r="D5">
            <v>37</v>
          </cell>
          <cell r="E5">
            <v>0</v>
          </cell>
          <cell r="K5">
            <v>0</v>
          </cell>
          <cell r="N5">
            <v>0</v>
          </cell>
        </row>
        <row r="6">
          <cell r="D6">
            <v>74</v>
          </cell>
          <cell r="E6">
            <v>0</v>
          </cell>
          <cell r="K6">
            <v>0</v>
          </cell>
          <cell r="N6">
            <v>0</v>
          </cell>
        </row>
        <row r="7">
          <cell r="D7">
            <v>74</v>
          </cell>
          <cell r="E7">
            <v>0</v>
          </cell>
          <cell r="K7">
            <v>0</v>
          </cell>
          <cell r="N7">
            <v>0</v>
          </cell>
        </row>
        <row r="8">
          <cell r="D8">
            <v>37</v>
          </cell>
          <cell r="E8">
            <v>0</v>
          </cell>
          <cell r="K8">
            <v>0</v>
          </cell>
          <cell r="N8">
            <v>0</v>
          </cell>
        </row>
        <row r="9">
          <cell r="D9">
            <v>74</v>
          </cell>
          <cell r="E9">
            <v>0</v>
          </cell>
          <cell r="K9">
            <v>0</v>
          </cell>
          <cell r="N9">
            <v>0</v>
          </cell>
        </row>
        <row r="10">
          <cell r="D10">
            <v>111</v>
          </cell>
          <cell r="E10">
            <v>0</v>
          </cell>
          <cell r="K10">
            <v>0</v>
          </cell>
          <cell r="N10">
            <v>0</v>
          </cell>
        </row>
        <row r="11">
          <cell r="D11">
            <v>74</v>
          </cell>
          <cell r="E11">
            <v>0</v>
          </cell>
          <cell r="K11">
            <v>0</v>
          </cell>
          <cell r="N11">
            <v>0</v>
          </cell>
        </row>
        <row r="12">
          <cell r="D12">
            <v>74</v>
          </cell>
          <cell r="E12">
            <v>0</v>
          </cell>
          <cell r="K12">
            <v>0</v>
          </cell>
          <cell r="N12" t="e">
            <v>#VALUE!</v>
          </cell>
        </row>
        <row r="13">
          <cell r="D13">
            <v>74</v>
          </cell>
          <cell r="E13">
            <v>0</v>
          </cell>
          <cell r="K13">
            <v>0</v>
          </cell>
          <cell r="N13">
            <v>0</v>
          </cell>
        </row>
        <row r="14">
          <cell r="D14">
            <v>74</v>
          </cell>
          <cell r="E14">
            <v>0</v>
          </cell>
          <cell r="K14">
            <v>0</v>
          </cell>
          <cell r="N14">
            <v>0</v>
          </cell>
        </row>
        <row r="15">
          <cell r="D15">
            <v>74</v>
          </cell>
          <cell r="E15">
            <v>0</v>
          </cell>
        </row>
        <row r="16">
          <cell r="D16">
            <v>37</v>
          </cell>
          <cell r="E16">
            <v>0</v>
          </cell>
        </row>
        <row r="17">
          <cell r="D17">
            <v>37</v>
          </cell>
          <cell r="E17">
            <v>0</v>
          </cell>
        </row>
        <row r="18">
          <cell r="D18">
            <v>37</v>
          </cell>
          <cell r="E18">
            <v>0</v>
          </cell>
          <cell r="K18">
            <v>0</v>
          </cell>
          <cell r="N18">
            <v>0</v>
          </cell>
        </row>
        <row r="19">
          <cell r="D19">
            <v>74</v>
          </cell>
          <cell r="E19">
            <v>0</v>
          </cell>
          <cell r="K19">
            <v>0</v>
          </cell>
          <cell r="N19">
            <v>0</v>
          </cell>
        </row>
        <row r="20">
          <cell r="D20">
            <v>74</v>
          </cell>
          <cell r="E20">
            <v>0</v>
          </cell>
          <cell r="K20">
            <v>0</v>
          </cell>
          <cell r="N20">
            <v>0</v>
          </cell>
        </row>
        <row r="21">
          <cell r="D21">
            <v>37</v>
          </cell>
          <cell r="E21">
            <v>0</v>
          </cell>
          <cell r="K21">
            <v>0</v>
          </cell>
          <cell r="N21">
            <v>0</v>
          </cell>
        </row>
        <row r="22">
          <cell r="D22">
            <v>74</v>
          </cell>
          <cell r="E22">
            <v>0</v>
          </cell>
          <cell r="K22">
            <v>0</v>
          </cell>
          <cell r="N22">
            <v>0</v>
          </cell>
        </row>
        <row r="23">
          <cell r="D23">
            <v>74</v>
          </cell>
          <cell r="E23">
            <v>0</v>
          </cell>
          <cell r="K23">
            <v>0</v>
          </cell>
          <cell r="N23">
            <v>0</v>
          </cell>
        </row>
        <row r="24">
          <cell r="D24">
            <v>74</v>
          </cell>
          <cell r="E24">
            <v>0</v>
          </cell>
          <cell r="K24">
            <v>0</v>
          </cell>
          <cell r="N24">
            <v>0</v>
          </cell>
        </row>
        <row r="25">
          <cell r="D25">
            <v>74</v>
          </cell>
          <cell r="E25">
            <v>0</v>
          </cell>
        </row>
        <row r="26">
          <cell r="D26">
            <v>74</v>
          </cell>
          <cell r="E26">
            <v>0</v>
          </cell>
        </row>
        <row r="27">
          <cell r="D27">
            <v>74</v>
          </cell>
          <cell r="E27">
            <v>0</v>
          </cell>
        </row>
        <row r="28">
          <cell r="D28">
            <v>74</v>
          </cell>
          <cell r="E28">
            <v>0</v>
          </cell>
        </row>
        <row r="29">
          <cell r="D29">
            <v>74</v>
          </cell>
          <cell r="E29">
            <v>0</v>
          </cell>
        </row>
        <row r="30">
          <cell r="D30">
            <v>74</v>
          </cell>
          <cell r="E30">
            <v>0</v>
          </cell>
        </row>
        <row r="31">
          <cell r="D31">
            <v>74</v>
          </cell>
          <cell r="E31">
            <v>0</v>
          </cell>
        </row>
        <row r="32">
          <cell r="D32">
            <v>74</v>
          </cell>
          <cell r="E32">
            <v>0</v>
          </cell>
        </row>
        <row r="33">
          <cell r="D33">
            <v>74</v>
          </cell>
          <cell r="E33">
            <v>0</v>
          </cell>
        </row>
        <row r="34">
          <cell r="D34">
            <v>74</v>
          </cell>
          <cell r="E34">
            <v>0</v>
          </cell>
        </row>
        <row r="35">
          <cell r="D35">
            <v>74</v>
          </cell>
          <cell r="E35">
            <v>0</v>
          </cell>
        </row>
        <row r="36">
          <cell r="D36">
            <v>74</v>
          </cell>
          <cell r="E36">
            <v>0</v>
          </cell>
        </row>
        <row r="37">
          <cell r="D37">
            <v>74</v>
          </cell>
          <cell r="E37">
            <v>0</v>
          </cell>
        </row>
        <row r="38">
          <cell r="D38">
            <v>74</v>
          </cell>
          <cell r="E38">
            <v>0</v>
          </cell>
        </row>
        <row r="39">
          <cell r="D39">
            <v>74</v>
          </cell>
          <cell r="E39">
            <v>0</v>
          </cell>
        </row>
        <row r="40">
          <cell r="D40">
            <v>74</v>
          </cell>
          <cell r="E40">
            <v>0</v>
          </cell>
        </row>
        <row r="41">
          <cell r="D41">
            <v>74</v>
          </cell>
          <cell r="E41">
            <v>0</v>
          </cell>
        </row>
        <row r="42">
          <cell r="D42">
            <v>74</v>
          </cell>
          <cell r="E42">
            <v>0</v>
          </cell>
        </row>
        <row r="43">
          <cell r="D43">
            <v>74</v>
          </cell>
          <cell r="E43">
            <v>0</v>
          </cell>
        </row>
        <row r="44">
          <cell r="D44">
            <v>74</v>
          </cell>
          <cell r="E44">
            <v>0</v>
          </cell>
        </row>
        <row r="45">
          <cell r="D45">
            <v>74</v>
          </cell>
          <cell r="E45">
            <v>0</v>
          </cell>
        </row>
        <row r="46">
          <cell r="D46">
            <v>111</v>
          </cell>
          <cell r="E46">
            <v>0</v>
          </cell>
        </row>
        <row r="47">
          <cell r="D47">
            <v>74</v>
          </cell>
          <cell r="E47">
            <v>0</v>
          </cell>
        </row>
        <row r="48">
          <cell r="D48">
            <v>74</v>
          </cell>
          <cell r="E48">
            <v>0</v>
          </cell>
        </row>
        <row r="49">
          <cell r="D49">
            <v>74</v>
          </cell>
          <cell r="E49">
            <v>0</v>
          </cell>
        </row>
        <row r="50">
          <cell r="D50">
            <v>74</v>
          </cell>
          <cell r="E50">
            <v>0</v>
          </cell>
        </row>
        <row r="51">
          <cell r="D51">
            <v>74</v>
          </cell>
          <cell r="E51">
            <v>0</v>
          </cell>
        </row>
        <row r="52">
          <cell r="D52">
            <v>37</v>
          </cell>
          <cell r="E52">
            <v>0</v>
          </cell>
        </row>
        <row r="53">
          <cell r="D53">
            <v>37</v>
          </cell>
          <cell r="E53">
            <v>0</v>
          </cell>
        </row>
        <row r="54">
          <cell r="D54">
            <v>74</v>
          </cell>
          <cell r="E54">
            <v>0</v>
          </cell>
        </row>
        <row r="55">
          <cell r="D55">
            <v>74</v>
          </cell>
          <cell r="E55">
            <v>0</v>
          </cell>
        </row>
        <row r="56">
          <cell r="D56">
            <v>74</v>
          </cell>
          <cell r="E56">
            <v>0</v>
          </cell>
        </row>
        <row r="57">
          <cell r="D57">
            <v>3700</v>
          </cell>
          <cell r="E57">
            <v>0</v>
          </cell>
        </row>
      </sheetData>
      <sheetData sheetId="40"/>
      <sheetData sheetId="41"/>
      <sheetData sheetId="42"/>
      <sheetData sheetId="43"/>
      <sheetData sheetId="44">
        <row r="4">
          <cell r="K4">
            <v>0</v>
          </cell>
          <cell r="N4">
            <v>0</v>
          </cell>
        </row>
        <row r="5">
          <cell r="D5">
            <v>4</v>
          </cell>
          <cell r="E5">
            <v>0</v>
          </cell>
          <cell r="K5">
            <v>0</v>
          </cell>
          <cell r="N5">
            <v>0</v>
          </cell>
        </row>
        <row r="6">
          <cell r="D6">
            <v>8</v>
          </cell>
          <cell r="E6">
            <v>0</v>
          </cell>
          <cell r="K6">
            <v>0</v>
          </cell>
          <cell r="N6">
            <v>0</v>
          </cell>
        </row>
        <row r="7">
          <cell r="D7">
            <v>8</v>
          </cell>
          <cell r="E7">
            <v>0</v>
          </cell>
          <cell r="K7">
            <v>0</v>
          </cell>
          <cell r="N7">
            <v>0</v>
          </cell>
        </row>
        <row r="8">
          <cell r="D8">
            <v>4</v>
          </cell>
          <cell r="E8">
            <v>0</v>
          </cell>
          <cell r="K8">
            <v>0</v>
          </cell>
          <cell r="N8">
            <v>0</v>
          </cell>
        </row>
        <row r="9">
          <cell r="D9">
            <v>8</v>
          </cell>
          <cell r="E9">
            <v>0</v>
          </cell>
          <cell r="K9">
            <v>0</v>
          </cell>
          <cell r="N9">
            <v>0</v>
          </cell>
        </row>
        <row r="10">
          <cell r="D10">
            <v>12</v>
          </cell>
          <cell r="E10">
            <v>0</v>
          </cell>
          <cell r="K10">
            <v>0</v>
          </cell>
          <cell r="N10">
            <v>0</v>
          </cell>
        </row>
        <row r="11">
          <cell r="D11">
            <v>8</v>
          </cell>
          <cell r="E11">
            <v>0</v>
          </cell>
          <cell r="K11">
            <v>0</v>
          </cell>
          <cell r="N11">
            <v>0</v>
          </cell>
        </row>
        <row r="12">
          <cell r="D12">
            <v>8</v>
          </cell>
          <cell r="E12">
            <v>0</v>
          </cell>
          <cell r="K12">
            <v>0</v>
          </cell>
          <cell r="N12" t="e">
            <v>#VALUE!</v>
          </cell>
        </row>
        <row r="13">
          <cell r="D13">
            <v>8</v>
          </cell>
          <cell r="E13">
            <v>0</v>
          </cell>
          <cell r="K13">
            <v>0</v>
          </cell>
          <cell r="N13">
            <v>0</v>
          </cell>
        </row>
        <row r="14">
          <cell r="D14">
            <v>8</v>
          </cell>
          <cell r="E14">
            <v>0</v>
          </cell>
          <cell r="K14">
            <v>0</v>
          </cell>
          <cell r="N14">
            <v>0</v>
          </cell>
        </row>
        <row r="15">
          <cell r="D15">
            <v>8</v>
          </cell>
          <cell r="E15">
            <v>0</v>
          </cell>
        </row>
        <row r="16">
          <cell r="D16">
            <v>4</v>
          </cell>
          <cell r="E16">
            <v>0</v>
          </cell>
        </row>
        <row r="17">
          <cell r="D17">
            <v>4</v>
          </cell>
          <cell r="E17">
            <v>0</v>
          </cell>
        </row>
        <row r="18">
          <cell r="D18">
            <v>4</v>
          </cell>
          <cell r="E18">
            <v>0</v>
          </cell>
          <cell r="K18">
            <v>0</v>
          </cell>
          <cell r="N18">
            <v>0</v>
          </cell>
        </row>
        <row r="19">
          <cell r="D19">
            <v>8</v>
          </cell>
          <cell r="E19">
            <v>0</v>
          </cell>
          <cell r="K19">
            <v>0</v>
          </cell>
          <cell r="N19">
            <v>0</v>
          </cell>
        </row>
        <row r="20">
          <cell r="D20">
            <v>8</v>
          </cell>
          <cell r="E20">
            <v>0</v>
          </cell>
          <cell r="K20">
            <v>0</v>
          </cell>
          <cell r="N20">
            <v>0</v>
          </cell>
        </row>
        <row r="21">
          <cell r="D21">
            <v>4</v>
          </cell>
          <cell r="E21">
            <v>0</v>
          </cell>
          <cell r="K21">
            <v>0</v>
          </cell>
          <cell r="N21">
            <v>0</v>
          </cell>
        </row>
        <row r="22">
          <cell r="D22">
            <v>8</v>
          </cell>
          <cell r="E22">
            <v>0</v>
          </cell>
          <cell r="K22">
            <v>0</v>
          </cell>
          <cell r="N22">
            <v>0</v>
          </cell>
        </row>
        <row r="23">
          <cell r="D23">
            <v>8</v>
          </cell>
          <cell r="E23">
            <v>0</v>
          </cell>
          <cell r="K23">
            <v>0</v>
          </cell>
          <cell r="N23">
            <v>0</v>
          </cell>
        </row>
        <row r="24">
          <cell r="D24">
            <v>8</v>
          </cell>
          <cell r="E24">
            <v>0</v>
          </cell>
          <cell r="K24">
            <v>0</v>
          </cell>
          <cell r="N24">
            <v>0</v>
          </cell>
        </row>
        <row r="25">
          <cell r="D25">
            <v>8</v>
          </cell>
          <cell r="E25">
            <v>0</v>
          </cell>
        </row>
        <row r="26">
          <cell r="D26">
            <v>8</v>
          </cell>
          <cell r="E26">
            <v>0</v>
          </cell>
        </row>
        <row r="27">
          <cell r="D27">
            <v>8</v>
          </cell>
          <cell r="E27">
            <v>0</v>
          </cell>
        </row>
        <row r="28">
          <cell r="D28">
            <v>8</v>
          </cell>
          <cell r="E28">
            <v>0</v>
          </cell>
        </row>
        <row r="29">
          <cell r="D29">
            <v>8</v>
          </cell>
          <cell r="E29">
            <v>0</v>
          </cell>
        </row>
        <row r="30">
          <cell r="D30">
            <v>8</v>
          </cell>
          <cell r="E30">
            <v>0</v>
          </cell>
        </row>
        <row r="31">
          <cell r="D31">
            <v>8</v>
          </cell>
          <cell r="E31">
            <v>0</v>
          </cell>
        </row>
        <row r="32">
          <cell r="D32">
            <v>8</v>
          </cell>
          <cell r="E32">
            <v>0</v>
          </cell>
        </row>
        <row r="33">
          <cell r="D33">
            <v>8</v>
          </cell>
          <cell r="E33">
            <v>0</v>
          </cell>
        </row>
        <row r="34">
          <cell r="D34">
            <v>8</v>
          </cell>
          <cell r="E34">
            <v>0</v>
          </cell>
        </row>
        <row r="35">
          <cell r="D35">
            <v>8</v>
          </cell>
          <cell r="E35">
            <v>0</v>
          </cell>
        </row>
        <row r="36">
          <cell r="D36">
            <v>8</v>
          </cell>
          <cell r="E36">
            <v>0</v>
          </cell>
        </row>
        <row r="37">
          <cell r="D37">
            <v>8</v>
          </cell>
          <cell r="E37">
            <v>0</v>
          </cell>
        </row>
        <row r="38">
          <cell r="D38">
            <v>8</v>
          </cell>
          <cell r="E38">
            <v>0</v>
          </cell>
        </row>
        <row r="39">
          <cell r="D39">
            <v>8</v>
          </cell>
          <cell r="E39">
            <v>0</v>
          </cell>
        </row>
        <row r="40">
          <cell r="D40">
            <v>8</v>
          </cell>
          <cell r="E40">
            <v>0</v>
          </cell>
        </row>
        <row r="41">
          <cell r="D41">
            <v>8</v>
          </cell>
          <cell r="E41">
            <v>0</v>
          </cell>
        </row>
        <row r="42">
          <cell r="D42">
            <v>8</v>
          </cell>
          <cell r="E42">
            <v>0</v>
          </cell>
        </row>
        <row r="43">
          <cell r="D43">
            <v>8</v>
          </cell>
          <cell r="E43">
            <v>0</v>
          </cell>
        </row>
        <row r="44">
          <cell r="D44">
            <v>8</v>
          </cell>
          <cell r="E44">
            <v>0</v>
          </cell>
        </row>
        <row r="45">
          <cell r="D45">
            <v>8</v>
          </cell>
          <cell r="E45">
            <v>0</v>
          </cell>
        </row>
        <row r="46">
          <cell r="D46">
            <v>12</v>
          </cell>
          <cell r="E46">
            <v>0</v>
          </cell>
        </row>
        <row r="47">
          <cell r="D47">
            <v>8</v>
          </cell>
          <cell r="E47">
            <v>0</v>
          </cell>
        </row>
        <row r="48">
          <cell r="D48">
            <v>8</v>
          </cell>
          <cell r="E48">
            <v>0</v>
          </cell>
        </row>
        <row r="49">
          <cell r="D49">
            <v>8</v>
          </cell>
          <cell r="E49">
            <v>0</v>
          </cell>
        </row>
        <row r="50">
          <cell r="D50">
            <v>8</v>
          </cell>
          <cell r="E50">
            <v>0</v>
          </cell>
        </row>
        <row r="51">
          <cell r="D51">
            <v>8</v>
          </cell>
          <cell r="E51">
            <v>0</v>
          </cell>
        </row>
        <row r="52">
          <cell r="D52">
            <v>4</v>
          </cell>
          <cell r="E52">
            <v>0</v>
          </cell>
        </row>
        <row r="53">
          <cell r="D53">
            <v>4</v>
          </cell>
          <cell r="E53">
            <v>0</v>
          </cell>
        </row>
        <row r="54">
          <cell r="D54">
            <v>8</v>
          </cell>
          <cell r="E54">
            <v>0</v>
          </cell>
        </row>
        <row r="55">
          <cell r="D55">
            <v>8</v>
          </cell>
          <cell r="E55">
            <v>0</v>
          </cell>
        </row>
        <row r="56">
          <cell r="D56">
            <v>8</v>
          </cell>
          <cell r="E56">
            <v>0</v>
          </cell>
        </row>
        <row r="57">
          <cell r="D57">
            <v>400</v>
          </cell>
          <cell r="E57">
            <v>0</v>
          </cell>
        </row>
      </sheetData>
      <sheetData sheetId="45"/>
      <sheetData sheetId="46"/>
      <sheetData sheetId="47"/>
      <sheetData sheetId="48">
        <row r="4">
          <cell r="K4">
            <v>0</v>
          </cell>
          <cell r="N4">
            <v>0</v>
          </cell>
        </row>
        <row r="5">
          <cell r="D5">
            <v>3</v>
          </cell>
          <cell r="E5">
            <v>0</v>
          </cell>
          <cell r="K5">
            <v>0</v>
          </cell>
          <cell r="N5">
            <v>0</v>
          </cell>
        </row>
        <row r="6">
          <cell r="D6">
            <v>6</v>
          </cell>
          <cell r="E6">
            <v>0</v>
          </cell>
          <cell r="K6">
            <v>0</v>
          </cell>
          <cell r="N6">
            <v>0</v>
          </cell>
        </row>
        <row r="7">
          <cell r="D7">
            <v>6</v>
          </cell>
          <cell r="E7">
            <v>0</v>
          </cell>
          <cell r="K7">
            <v>0</v>
          </cell>
          <cell r="N7">
            <v>0</v>
          </cell>
        </row>
        <row r="8">
          <cell r="D8">
            <v>3</v>
          </cell>
          <cell r="E8">
            <v>0</v>
          </cell>
          <cell r="K8">
            <v>0</v>
          </cell>
          <cell r="N8">
            <v>0</v>
          </cell>
        </row>
        <row r="9">
          <cell r="D9">
            <v>6</v>
          </cell>
          <cell r="E9">
            <v>0</v>
          </cell>
          <cell r="K9">
            <v>0</v>
          </cell>
          <cell r="N9">
            <v>0</v>
          </cell>
        </row>
        <row r="10">
          <cell r="D10">
            <v>9</v>
          </cell>
          <cell r="E10">
            <v>0</v>
          </cell>
          <cell r="K10">
            <v>0</v>
          </cell>
          <cell r="N10">
            <v>0</v>
          </cell>
        </row>
        <row r="11">
          <cell r="D11">
            <v>6</v>
          </cell>
          <cell r="E11">
            <v>0</v>
          </cell>
          <cell r="K11">
            <v>0</v>
          </cell>
          <cell r="N11">
            <v>0</v>
          </cell>
        </row>
        <row r="12">
          <cell r="D12">
            <v>6</v>
          </cell>
          <cell r="E12">
            <v>0</v>
          </cell>
          <cell r="K12">
            <v>0</v>
          </cell>
          <cell r="N12" t="e">
            <v>#VALUE!</v>
          </cell>
        </row>
        <row r="13">
          <cell r="D13">
            <v>6</v>
          </cell>
          <cell r="E13">
            <v>0</v>
          </cell>
          <cell r="K13">
            <v>0</v>
          </cell>
          <cell r="N13">
            <v>0</v>
          </cell>
        </row>
        <row r="14">
          <cell r="D14">
            <v>6</v>
          </cell>
          <cell r="E14">
            <v>0</v>
          </cell>
          <cell r="K14">
            <v>0</v>
          </cell>
          <cell r="N14">
            <v>0</v>
          </cell>
        </row>
        <row r="15">
          <cell r="D15">
            <v>6</v>
          </cell>
          <cell r="E15">
            <v>0</v>
          </cell>
        </row>
        <row r="16">
          <cell r="D16">
            <v>3</v>
          </cell>
          <cell r="E16">
            <v>0</v>
          </cell>
        </row>
        <row r="17">
          <cell r="D17">
            <v>3</v>
          </cell>
          <cell r="E17">
            <v>0</v>
          </cell>
        </row>
        <row r="18">
          <cell r="D18">
            <v>3</v>
          </cell>
          <cell r="E18">
            <v>0</v>
          </cell>
          <cell r="K18">
            <v>0</v>
          </cell>
          <cell r="N18">
            <v>0</v>
          </cell>
        </row>
        <row r="19">
          <cell r="D19">
            <v>6</v>
          </cell>
          <cell r="E19">
            <v>0</v>
          </cell>
          <cell r="K19">
            <v>0</v>
          </cell>
          <cell r="N19">
            <v>0</v>
          </cell>
        </row>
        <row r="20">
          <cell r="D20">
            <v>6</v>
          </cell>
          <cell r="E20">
            <v>0</v>
          </cell>
          <cell r="K20">
            <v>0</v>
          </cell>
          <cell r="N20">
            <v>0</v>
          </cell>
        </row>
        <row r="21">
          <cell r="D21">
            <v>3</v>
          </cell>
          <cell r="E21">
            <v>0</v>
          </cell>
          <cell r="K21">
            <v>0</v>
          </cell>
          <cell r="N21">
            <v>0</v>
          </cell>
        </row>
        <row r="22">
          <cell r="D22">
            <v>6</v>
          </cell>
          <cell r="E22">
            <v>0</v>
          </cell>
          <cell r="K22">
            <v>0</v>
          </cell>
          <cell r="N22">
            <v>0</v>
          </cell>
        </row>
        <row r="23">
          <cell r="D23">
            <v>6</v>
          </cell>
          <cell r="E23">
            <v>0</v>
          </cell>
          <cell r="K23">
            <v>0</v>
          </cell>
          <cell r="N23">
            <v>0</v>
          </cell>
        </row>
        <row r="24">
          <cell r="D24">
            <v>6</v>
          </cell>
          <cell r="E24">
            <v>0</v>
          </cell>
          <cell r="K24">
            <v>0</v>
          </cell>
          <cell r="N24">
            <v>0</v>
          </cell>
        </row>
        <row r="25">
          <cell r="D25">
            <v>6</v>
          </cell>
          <cell r="E25">
            <v>0</v>
          </cell>
        </row>
        <row r="26">
          <cell r="D26">
            <v>6</v>
          </cell>
          <cell r="E26">
            <v>0</v>
          </cell>
        </row>
        <row r="27">
          <cell r="D27">
            <v>6</v>
          </cell>
          <cell r="E27">
            <v>0</v>
          </cell>
        </row>
        <row r="28">
          <cell r="D28">
            <v>6</v>
          </cell>
          <cell r="E28">
            <v>0</v>
          </cell>
        </row>
        <row r="29">
          <cell r="D29">
            <v>6</v>
          </cell>
          <cell r="E29">
            <v>0</v>
          </cell>
        </row>
        <row r="30">
          <cell r="D30">
            <v>6</v>
          </cell>
          <cell r="E30">
            <v>0</v>
          </cell>
        </row>
        <row r="31">
          <cell r="D31">
            <v>6</v>
          </cell>
          <cell r="E31">
            <v>0</v>
          </cell>
        </row>
        <row r="32">
          <cell r="D32">
            <v>6</v>
          </cell>
          <cell r="E32">
            <v>0</v>
          </cell>
        </row>
        <row r="33">
          <cell r="D33">
            <v>6</v>
          </cell>
          <cell r="E33">
            <v>0</v>
          </cell>
        </row>
        <row r="34">
          <cell r="D34">
            <v>6</v>
          </cell>
          <cell r="E34">
            <v>0</v>
          </cell>
        </row>
        <row r="35">
          <cell r="D35">
            <v>6</v>
          </cell>
          <cell r="E35">
            <v>0</v>
          </cell>
        </row>
        <row r="36">
          <cell r="D36">
            <v>6</v>
          </cell>
          <cell r="E36">
            <v>0</v>
          </cell>
        </row>
        <row r="37">
          <cell r="D37">
            <v>6</v>
          </cell>
          <cell r="E37">
            <v>0</v>
          </cell>
        </row>
        <row r="38">
          <cell r="D38">
            <v>6</v>
          </cell>
          <cell r="E38">
            <v>0</v>
          </cell>
        </row>
        <row r="39">
          <cell r="D39">
            <v>6</v>
          </cell>
          <cell r="E39">
            <v>0</v>
          </cell>
        </row>
        <row r="40">
          <cell r="D40">
            <v>6</v>
          </cell>
          <cell r="E40">
            <v>0</v>
          </cell>
        </row>
        <row r="41">
          <cell r="D41">
            <v>6</v>
          </cell>
          <cell r="E41">
            <v>0</v>
          </cell>
        </row>
        <row r="42">
          <cell r="D42">
            <v>6</v>
          </cell>
          <cell r="E42">
            <v>0</v>
          </cell>
        </row>
        <row r="43">
          <cell r="D43">
            <v>6</v>
          </cell>
          <cell r="E43">
            <v>0</v>
          </cell>
        </row>
        <row r="44">
          <cell r="D44">
            <v>6</v>
          </cell>
          <cell r="E44">
            <v>0</v>
          </cell>
        </row>
        <row r="45">
          <cell r="D45">
            <v>6</v>
          </cell>
          <cell r="E45">
            <v>0</v>
          </cell>
        </row>
        <row r="46">
          <cell r="D46">
            <v>9</v>
          </cell>
          <cell r="E46">
            <v>0</v>
          </cell>
        </row>
        <row r="47">
          <cell r="D47">
            <v>6</v>
          </cell>
          <cell r="E47">
            <v>0</v>
          </cell>
        </row>
        <row r="48">
          <cell r="D48">
            <v>6</v>
          </cell>
          <cell r="E48">
            <v>0</v>
          </cell>
        </row>
        <row r="49">
          <cell r="D49">
            <v>6</v>
          </cell>
          <cell r="E49">
            <v>0</v>
          </cell>
        </row>
        <row r="50">
          <cell r="D50">
            <v>6</v>
          </cell>
          <cell r="E50">
            <v>0</v>
          </cell>
        </row>
        <row r="51">
          <cell r="D51">
            <v>6</v>
          </cell>
          <cell r="E51">
            <v>0</v>
          </cell>
        </row>
        <row r="52">
          <cell r="D52">
            <v>3</v>
          </cell>
          <cell r="E52">
            <v>0</v>
          </cell>
        </row>
        <row r="53">
          <cell r="D53">
            <v>3</v>
          </cell>
          <cell r="E53">
            <v>0</v>
          </cell>
        </row>
        <row r="54">
          <cell r="D54">
            <v>6</v>
          </cell>
          <cell r="E54">
            <v>0</v>
          </cell>
        </row>
        <row r="55">
          <cell r="D55">
            <v>6</v>
          </cell>
          <cell r="E55">
            <v>0</v>
          </cell>
        </row>
        <row r="56">
          <cell r="D56">
            <v>6</v>
          </cell>
          <cell r="E56">
            <v>0</v>
          </cell>
        </row>
        <row r="57">
          <cell r="D57">
            <v>300</v>
          </cell>
          <cell r="E57">
            <v>0</v>
          </cell>
        </row>
      </sheetData>
      <sheetData sheetId="49"/>
      <sheetData sheetId="50"/>
      <sheetData sheetId="51"/>
      <sheetData sheetId="52"/>
      <sheetData sheetId="53"/>
      <sheetData sheetId="54"/>
      <sheetData sheetId="55"/>
      <sheetData sheetId="56"/>
      <sheetData sheetId="57"/>
      <sheetData sheetId="58"/>
      <sheetData sheetId="59">
        <row r="4">
          <cell r="K4">
            <v>0</v>
          </cell>
          <cell r="N4">
            <v>0</v>
          </cell>
        </row>
        <row r="5">
          <cell r="D5">
            <v>10</v>
          </cell>
          <cell r="E5">
            <v>0</v>
          </cell>
          <cell r="K5">
            <v>0</v>
          </cell>
          <cell r="N5">
            <v>0</v>
          </cell>
        </row>
        <row r="6">
          <cell r="D6">
            <v>20</v>
          </cell>
          <cell r="E6">
            <v>0</v>
          </cell>
          <cell r="K6">
            <v>0</v>
          </cell>
          <cell r="N6">
            <v>0</v>
          </cell>
        </row>
        <row r="7">
          <cell r="D7">
            <v>20</v>
          </cell>
          <cell r="E7">
            <v>0</v>
          </cell>
          <cell r="K7">
            <v>0</v>
          </cell>
          <cell r="N7">
            <v>0</v>
          </cell>
        </row>
        <row r="8">
          <cell r="D8">
            <v>10</v>
          </cell>
          <cell r="E8">
            <v>0</v>
          </cell>
          <cell r="K8">
            <v>0</v>
          </cell>
          <cell r="N8">
            <v>0</v>
          </cell>
        </row>
        <row r="9">
          <cell r="D9">
            <v>20</v>
          </cell>
          <cell r="E9">
            <v>0</v>
          </cell>
          <cell r="K9">
            <v>0</v>
          </cell>
          <cell r="N9">
            <v>0</v>
          </cell>
        </row>
        <row r="10">
          <cell r="D10">
            <v>30</v>
          </cell>
          <cell r="E10">
            <v>0</v>
          </cell>
          <cell r="K10">
            <v>0</v>
          </cell>
          <cell r="N10">
            <v>0</v>
          </cell>
        </row>
        <row r="11">
          <cell r="D11">
            <v>20</v>
          </cell>
          <cell r="E11">
            <v>0</v>
          </cell>
          <cell r="K11">
            <v>0</v>
          </cell>
          <cell r="N11">
            <v>0</v>
          </cell>
        </row>
        <row r="12">
          <cell r="D12">
            <v>20</v>
          </cell>
          <cell r="E12">
            <v>0</v>
          </cell>
          <cell r="K12">
            <v>0</v>
          </cell>
          <cell r="N12" t="e">
            <v>#VALUE!</v>
          </cell>
        </row>
        <row r="13">
          <cell r="D13">
            <v>20</v>
          </cell>
          <cell r="E13">
            <v>0</v>
          </cell>
          <cell r="K13">
            <v>0</v>
          </cell>
          <cell r="N13">
            <v>0</v>
          </cell>
        </row>
        <row r="14">
          <cell r="D14">
            <v>20</v>
          </cell>
          <cell r="E14">
            <v>0</v>
          </cell>
          <cell r="K14">
            <v>0</v>
          </cell>
          <cell r="N14">
            <v>0</v>
          </cell>
        </row>
        <row r="15">
          <cell r="D15">
            <v>20</v>
          </cell>
          <cell r="E15">
            <v>0</v>
          </cell>
        </row>
        <row r="16">
          <cell r="D16">
            <v>10</v>
          </cell>
          <cell r="E16">
            <v>0</v>
          </cell>
        </row>
        <row r="17">
          <cell r="D17">
            <v>10</v>
          </cell>
          <cell r="E17">
            <v>0</v>
          </cell>
        </row>
        <row r="18">
          <cell r="D18">
            <v>10</v>
          </cell>
          <cell r="E18">
            <v>0</v>
          </cell>
          <cell r="K18">
            <v>0</v>
          </cell>
          <cell r="N18">
            <v>0</v>
          </cell>
        </row>
        <row r="19">
          <cell r="D19">
            <v>20</v>
          </cell>
          <cell r="E19">
            <v>0</v>
          </cell>
          <cell r="K19">
            <v>0</v>
          </cell>
          <cell r="N19">
            <v>0</v>
          </cell>
        </row>
        <row r="20">
          <cell r="D20">
            <v>20</v>
          </cell>
          <cell r="E20">
            <v>0</v>
          </cell>
          <cell r="K20">
            <v>0</v>
          </cell>
          <cell r="N20">
            <v>0</v>
          </cell>
        </row>
        <row r="21">
          <cell r="D21">
            <v>10</v>
          </cell>
          <cell r="E21">
            <v>0</v>
          </cell>
          <cell r="K21">
            <v>0</v>
          </cell>
          <cell r="N21">
            <v>0</v>
          </cell>
        </row>
        <row r="22">
          <cell r="D22">
            <v>20</v>
          </cell>
          <cell r="E22">
            <v>0</v>
          </cell>
          <cell r="K22">
            <v>0</v>
          </cell>
          <cell r="N22">
            <v>0</v>
          </cell>
        </row>
        <row r="23">
          <cell r="D23">
            <v>20</v>
          </cell>
          <cell r="E23">
            <v>0</v>
          </cell>
          <cell r="K23">
            <v>0</v>
          </cell>
          <cell r="N23">
            <v>0</v>
          </cell>
        </row>
        <row r="24">
          <cell r="D24">
            <v>20</v>
          </cell>
          <cell r="E24">
            <v>0</v>
          </cell>
          <cell r="K24">
            <v>0</v>
          </cell>
          <cell r="N24">
            <v>0</v>
          </cell>
        </row>
        <row r="25">
          <cell r="D25">
            <v>20</v>
          </cell>
          <cell r="E25">
            <v>0</v>
          </cell>
        </row>
        <row r="26">
          <cell r="D26">
            <v>20</v>
          </cell>
          <cell r="E26">
            <v>0</v>
          </cell>
        </row>
        <row r="27">
          <cell r="D27">
            <v>20</v>
          </cell>
          <cell r="E27">
            <v>0</v>
          </cell>
        </row>
        <row r="28">
          <cell r="D28">
            <v>20</v>
          </cell>
          <cell r="E28">
            <v>0</v>
          </cell>
        </row>
        <row r="29">
          <cell r="D29">
            <v>20</v>
          </cell>
          <cell r="E29">
            <v>0</v>
          </cell>
        </row>
        <row r="30">
          <cell r="D30">
            <v>20</v>
          </cell>
          <cell r="E30">
            <v>0</v>
          </cell>
        </row>
        <row r="31">
          <cell r="D31">
            <v>20</v>
          </cell>
          <cell r="E31">
            <v>0</v>
          </cell>
        </row>
        <row r="32">
          <cell r="D32">
            <v>20</v>
          </cell>
          <cell r="E32">
            <v>0</v>
          </cell>
        </row>
        <row r="33">
          <cell r="D33">
            <v>20</v>
          </cell>
          <cell r="E33">
            <v>0</v>
          </cell>
        </row>
        <row r="34">
          <cell r="D34">
            <v>20</v>
          </cell>
          <cell r="E34">
            <v>0</v>
          </cell>
        </row>
        <row r="35">
          <cell r="D35">
            <v>20</v>
          </cell>
          <cell r="E35">
            <v>0</v>
          </cell>
        </row>
        <row r="36">
          <cell r="D36">
            <v>20</v>
          </cell>
          <cell r="E36">
            <v>0</v>
          </cell>
        </row>
        <row r="37">
          <cell r="D37">
            <v>20</v>
          </cell>
          <cell r="E37">
            <v>0</v>
          </cell>
        </row>
        <row r="38">
          <cell r="D38">
            <v>20</v>
          </cell>
          <cell r="E38">
            <v>0</v>
          </cell>
        </row>
        <row r="39">
          <cell r="D39">
            <v>20</v>
          </cell>
          <cell r="E39">
            <v>0</v>
          </cell>
        </row>
        <row r="40">
          <cell r="D40">
            <v>20</v>
          </cell>
          <cell r="E40">
            <v>0</v>
          </cell>
        </row>
        <row r="41">
          <cell r="D41">
            <v>20</v>
          </cell>
          <cell r="E41">
            <v>0</v>
          </cell>
        </row>
        <row r="42">
          <cell r="D42">
            <v>20</v>
          </cell>
          <cell r="E42">
            <v>0</v>
          </cell>
        </row>
        <row r="43">
          <cell r="D43">
            <v>20</v>
          </cell>
          <cell r="E43">
            <v>0</v>
          </cell>
        </row>
        <row r="44">
          <cell r="D44">
            <v>20</v>
          </cell>
          <cell r="E44">
            <v>0</v>
          </cell>
        </row>
        <row r="45">
          <cell r="D45">
            <v>20</v>
          </cell>
          <cell r="E45">
            <v>0</v>
          </cell>
        </row>
        <row r="46">
          <cell r="D46">
            <v>30</v>
          </cell>
          <cell r="E46">
            <v>0</v>
          </cell>
        </row>
        <row r="47">
          <cell r="D47">
            <v>20</v>
          </cell>
          <cell r="E47">
            <v>0</v>
          </cell>
        </row>
        <row r="48">
          <cell r="D48">
            <v>20</v>
          </cell>
          <cell r="E48">
            <v>0</v>
          </cell>
        </row>
        <row r="49">
          <cell r="D49">
            <v>20</v>
          </cell>
          <cell r="E49">
            <v>0</v>
          </cell>
        </row>
        <row r="50">
          <cell r="D50">
            <v>20</v>
          </cell>
          <cell r="E50">
            <v>0</v>
          </cell>
        </row>
        <row r="51">
          <cell r="D51">
            <v>20</v>
          </cell>
          <cell r="E51">
            <v>0</v>
          </cell>
        </row>
        <row r="52">
          <cell r="D52">
            <v>10</v>
          </cell>
          <cell r="E52">
            <v>0</v>
          </cell>
        </row>
        <row r="53">
          <cell r="D53">
            <v>10</v>
          </cell>
          <cell r="E53">
            <v>0</v>
          </cell>
        </row>
        <row r="54">
          <cell r="D54">
            <v>20</v>
          </cell>
          <cell r="E54">
            <v>0</v>
          </cell>
        </row>
        <row r="55">
          <cell r="D55">
            <v>20</v>
          </cell>
          <cell r="E55">
            <v>0</v>
          </cell>
        </row>
        <row r="56">
          <cell r="D56">
            <v>20</v>
          </cell>
          <cell r="E56">
            <v>0</v>
          </cell>
        </row>
        <row r="57">
          <cell r="D57">
            <v>1000</v>
          </cell>
          <cell r="E57">
            <v>0</v>
          </cell>
        </row>
      </sheetData>
      <sheetData sheetId="60"/>
      <sheetData sheetId="61"/>
      <sheetData sheetId="62"/>
      <sheetData sheetId="63">
        <row r="4">
          <cell r="K4">
            <v>0</v>
          </cell>
          <cell r="N4">
            <v>0</v>
          </cell>
        </row>
        <row r="5">
          <cell r="D5">
            <v>3</v>
          </cell>
          <cell r="E5">
            <v>0</v>
          </cell>
          <cell r="K5">
            <v>0</v>
          </cell>
          <cell r="N5">
            <v>0</v>
          </cell>
        </row>
        <row r="6">
          <cell r="D6">
            <v>6</v>
          </cell>
          <cell r="E6">
            <v>0</v>
          </cell>
          <cell r="K6">
            <v>0</v>
          </cell>
          <cell r="N6">
            <v>0</v>
          </cell>
        </row>
        <row r="7">
          <cell r="D7">
            <v>6</v>
          </cell>
          <cell r="E7">
            <v>0</v>
          </cell>
          <cell r="K7">
            <v>0</v>
          </cell>
          <cell r="N7">
            <v>0</v>
          </cell>
        </row>
        <row r="8">
          <cell r="D8">
            <v>3</v>
          </cell>
          <cell r="E8">
            <v>0</v>
          </cell>
          <cell r="K8">
            <v>0</v>
          </cell>
          <cell r="N8">
            <v>0</v>
          </cell>
        </row>
        <row r="9">
          <cell r="D9">
            <v>6</v>
          </cell>
          <cell r="E9">
            <v>0</v>
          </cell>
          <cell r="K9">
            <v>0</v>
          </cell>
          <cell r="N9">
            <v>0</v>
          </cell>
        </row>
        <row r="10">
          <cell r="D10">
            <v>9</v>
          </cell>
          <cell r="E10">
            <v>0</v>
          </cell>
          <cell r="K10">
            <v>0</v>
          </cell>
          <cell r="N10">
            <v>0</v>
          </cell>
        </row>
        <row r="11">
          <cell r="D11">
            <v>6</v>
          </cell>
          <cell r="E11">
            <v>0</v>
          </cell>
          <cell r="K11">
            <v>0</v>
          </cell>
          <cell r="N11">
            <v>0</v>
          </cell>
        </row>
        <row r="12">
          <cell r="D12">
            <v>6</v>
          </cell>
          <cell r="E12">
            <v>0</v>
          </cell>
          <cell r="K12">
            <v>0</v>
          </cell>
          <cell r="N12" t="e">
            <v>#VALUE!</v>
          </cell>
        </row>
        <row r="13">
          <cell r="D13">
            <v>6</v>
          </cell>
          <cell r="E13">
            <v>0</v>
          </cell>
          <cell r="K13">
            <v>0</v>
          </cell>
          <cell r="N13">
            <v>0</v>
          </cell>
        </row>
        <row r="14">
          <cell r="D14">
            <v>6</v>
          </cell>
          <cell r="E14">
            <v>0</v>
          </cell>
          <cell r="K14">
            <v>0</v>
          </cell>
          <cell r="N14">
            <v>0</v>
          </cell>
        </row>
        <row r="15">
          <cell r="D15">
            <v>6</v>
          </cell>
          <cell r="E15">
            <v>0</v>
          </cell>
        </row>
        <row r="16">
          <cell r="D16">
            <v>3</v>
          </cell>
          <cell r="E16">
            <v>0</v>
          </cell>
        </row>
        <row r="17">
          <cell r="D17">
            <v>3</v>
          </cell>
          <cell r="E17">
            <v>0</v>
          </cell>
        </row>
        <row r="18">
          <cell r="D18">
            <v>3</v>
          </cell>
          <cell r="E18">
            <v>0</v>
          </cell>
          <cell r="K18">
            <v>0</v>
          </cell>
          <cell r="N18">
            <v>0</v>
          </cell>
        </row>
        <row r="19">
          <cell r="D19">
            <v>6</v>
          </cell>
          <cell r="E19">
            <v>0</v>
          </cell>
          <cell r="K19">
            <v>0</v>
          </cell>
          <cell r="N19">
            <v>0</v>
          </cell>
        </row>
        <row r="20">
          <cell r="D20">
            <v>6</v>
          </cell>
          <cell r="E20">
            <v>0</v>
          </cell>
          <cell r="K20">
            <v>0</v>
          </cell>
          <cell r="N20">
            <v>0</v>
          </cell>
        </row>
        <row r="21">
          <cell r="D21">
            <v>3</v>
          </cell>
          <cell r="E21">
            <v>0</v>
          </cell>
          <cell r="K21">
            <v>0</v>
          </cell>
          <cell r="N21">
            <v>0</v>
          </cell>
        </row>
        <row r="22">
          <cell r="D22">
            <v>6</v>
          </cell>
          <cell r="E22">
            <v>0</v>
          </cell>
          <cell r="K22">
            <v>0</v>
          </cell>
          <cell r="N22">
            <v>0</v>
          </cell>
        </row>
        <row r="23">
          <cell r="D23">
            <v>6</v>
          </cell>
          <cell r="E23">
            <v>0</v>
          </cell>
          <cell r="K23">
            <v>0</v>
          </cell>
          <cell r="N23">
            <v>0</v>
          </cell>
        </row>
        <row r="24">
          <cell r="D24">
            <v>6</v>
          </cell>
          <cell r="E24">
            <v>0</v>
          </cell>
          <cell r="K24">
            <v>0</v>
          </cell>
          <cell r="N24">
            <v>0</v>
          </cell>
        </row>
        <row r="25">
          <cell r="D25">
            <v>6</v>
          </cell>
          <cell r="E25">
            <v>0</v>
          </cell>
        </row>
        <row r="26">
          <cell r="D26">
            <v>6</v>
          </cell>
          <cell r="E26">
            <v>0</v>
          </cell>
        </row>
        <row r="27">
          <cell r="D27">
            <v>6</v>
          </cell>
          <cell r="E27">
            <v>0</v>
          </cell>
        </row>
        <row r="28">
          <cell r="D28">
            <v>6</v>
          </cell>
          <cell r="E28">
            <v>0</v>
          </cell>
        </row>
        <row r="29">
          <cell r="D29">
            <v>6</v>
          </cell>
          <cell r="E29">
            <v>0</v>
          </cell>
        </row>
        <row r="30">
          <cell r="D30">
            <v>6</v>
          </cell>
          <cell r="E30">
            <v>0</v>
          </cell>
        </row>
        <row r="31">
          <cell r="D31">
            <v>6</v>
          </cell>
          <cell r="E31">
            <v>0</v>
          </cell>
        </row>
        <row r="32">
          <cell r="D32">
            <v>6</v>
          </cell>
          <cell r="E32">
            <v>0</v>
          </cell>
        </row>
        <row r="33">
          <cell r="D33">
            <v>6</v>
          </cell>
          <cell r="E33">
            <v>0</v>
          </cell>
        </row>
        <row r="34">
          <cell r="D34">
            <v>6</v>
          </cell>
          <cell r="E34">
            <v>0</v>
          </cell>
        </row>
        <row r="35">
          <cell r="D35">
            <v>6</v>
          </cell>
          <cell r="E35">
            <v>0</v>
          </cell>
        </row>
        <row r="36">
          <cell r="D36">
            <v>6</v>
          </cell>
          <cell r="E36">
            <v>0</v>
          </cell>
        </row>
        <row r="37">
          <cell r="D37">
            <v>6</v>
          </cell>
          <cell r="E37">
            <v>0</v>
          </cell>
        </row>
        <row r="38">
          <cell r="D38">
            <v>6</v>
          </cell>
          <cell r="E38">
            <v>0</v>
          </cell>
        </row>
        <row r="39">
          <cell r="D39">
            <v>6</v>
          </cell>
          <cell r="E39">
            <v>0</v>
          </cell>
        </row>
        <row r="40">
          <cell r="D40">
            <v>6</v>
          </cell>
          <cell r="E40">
            <v>0</v>
          </cell>
        </row>
        <row r="41">
          <cell r="D41">
            <v>6</v>
          </cell>
          <cell r="E41">
            <v>0</v>
          </cell>
        </row>
        <row r="42">
          <cell r="D42">
            <v>6</v>
          </cell>
          <cell r="E42">
            <v>0</v>
          </cell>
        </row>
        <row r="43">
          <cell r="D43">
            <v>6</v>
          </cell>
          <cell r="E43">
            <v>0</v>
          </cell>
        </row>
        <row r="44">
          <cell r="D44">
            <v>6</v>
          </cell>
          <cell r="E44">
            <v>0</v>
          </cell>
        </row>
        <row r="45">
          <cell r="D45">
            <v>6</v>
          </cell>
          <cell r="E45">
            <v>0</v>
          </cell>
        </row>
        <row r="46">
          <cell r="D46">
            <v>9</v>
          </cell>
          <cell r="E46">
            <v>0</v>
          </cell>
        </row>
        <row r="47">
          <cell r="D47">
            <v>6</v>
          </cell>
          <cell r="E47">
            <v>0</v>
          </cell>
        </row>
        <row r="48">
          <cell r="D48">
            <v>6</v>
          </cell>
          <cell r="E48">
            <v>0</v>
          </cell>
        </row>
        <row r="49">
          <cell r="D49">
            <v>6</v>
          </cell>
          <cell r="E49">
            <v>0</v>
          </cell>
        </row>
        <row r="50">
          <cell r="D50">
            <v>6</v>
          </cell>
          <cell r="E50">
            <v>0</v>
          </cell>
        </row>
        <row r="51">
          <cell r="D51">
            <v>6</v>
          </cell>
          <cell r="E51">
            <v>0</v>
          </cell>
        </row>
        <row r="52">
          <cell r="D52">
            <v>3</v>
          </cell>
          <cell r="E52">
            <v>0</v>
          </cell>
        </row>
        <row r="53">
          <cell r="D53">
            <v>3</v>
          </cell>
          <cell r="E53">
            <v>0</v>
          </cell>
        </row>
        <row r="54">
          <cell r="D54">
            <v>6</v>
          </cell>
          <cell r="E54">
            <v>0</v>
          </cell>
        </row>
        <row r="55">
          <cell r="D55">
            <v>6</v>
          </cell>
          <cell r="E55">
            <v>0</v>
          </cell>
        </row>
        <row r="56">
          <cell r="D56">
            <v>6</v>
          </cell>
          <cell r="E56">
            <v>0</v>
          </cell>
        </row>
        <row r="57">
          <cell r="D57">
            <v>300</v>
          </cell>
          <cell r="E57">
            <v>0</v>
          </cell>
        </row>
      </sheetData>
      <sheetData sheetId="64"/>
      <sheetData sheetId="65"/>
      <sheetData sheetId="66"/>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rightToLeft="1" tabSelected="1" topLeftCell="A178" workbookViewId="0">
      <selection activeCell="D8" sqref="D8"/>
    </sheetView>
  </sheetViews>
  <sheetFormatPr defaultRowHeight="18"/>
  <cols>
    <col min="1" max="1" width="6.7109375" customWidth="1"/>
    <col min="2" max="2" width="39.7109375" style="47" customWidth="1"/>
    <col min="3" max="3" width="12.5703125" customWidth="1"/>
    <col min="4" max="4" width="11.28515625" customWidth="1"/>
    <col min="5" max="5" width="10.140625" customWidth="1"/>
  </cols>
  <sheetData>
    <row r="1" spans="1:5" ht="28.5">
      <c r="A1" s="270" t="s">
        <v>4</v>
      </c>
      <c r="B1" s="271"/>
      <c r="C1" s="271"/>
      <c r="D1" s="271"/>
      <c r="E1" s="272"/>
    </row>
    <row r="2" spans="1:5" ht="28.5">
      <c r="A2" s="267" t="s">
        <v>8</v>
      </c>
      <c r="B2" s="268"/>
      <c r="C2" s="268"/>
      <c r="D2" s="268"/>
      <c r="E2" s="269"/>
    </row>
    <row r="3" spans="1:5" ht="25.5">
      <c r="A3" s="273" t="s">
        <v>250</v>
      </c>
      <c r="B3" s="274"/>
      <c r="C3" s="275" t="s">
        <v>260</v>
      </c>
      <c r="D3" s="276"/>
      <c r="E3" s="277"/>
    </row>
    <row r="4" spans="1:5" ht="25.5">
      <c r="A4" s="10" t="s">
        <v>5</v>
      </c>
      <c r="B4" s="34"/>
      <c r="C4" s="11" t="s">
        <v>1125</v>
      </c>
      <c r="D4" s="12"/>
      <c r="E4" s="13"/>
    </row>
    <row r="5" spans="1:5" ht="51">
      <c r="A5" s="4" t="s">
        <v>0</v>
      </c>
      <c r="B5" s="35" t="s">
        <v>1</v>
      </c>
      <c r="C5" s="2" t="s">
        <v>2</v>
      </c>
      <c r="D5" s="3" t="s">
        <v>7</v>
      </c>
      <c r="E5" s="5" t="s">
        <v>3</v>
      </c>
    </row>
    <row r="6" spans="1:5" ht="25.5">
      <c r="A6" s="4"/>
      <c r="B6" s="77" t="s">
        <v>262</v>
      </c>
      <c r="C6" s="2"/>
      <c r="D6" s="3"/>
      <c r="E6" s="5"/>
    </row>
    <row r="7" spans="1:5" ht="26.25" thickBot="1">
      <c r="A7" s="4"/>
      <c r="B7" s="76" t="s">
        <v>263</v>
      </c>
      <c r="C7" s="2"/>
      <c r="D7" s="3"/>
      <c r="E7" s="5"/>
    </row>
    <row r="8" spans="1:5" s="58" customFormat="1" ht="81.75" thickBot="1">
      <c r="A8" s="53">
        <v>1</v>
      </c>
      <c r="B8" s="55" t="s">
        <v>9</v>
      </c>
      <c r="C8" s="56"/>
      <c r="D8" s="56"/>
      <c r="E8" s="57"/>
    </row>
    <row r="9" spans="1:5" ht="41.25" thickBot="1">
      <c r="A9" s="53">
        <v>2</v>
      </c>
      <c r="B9" s="14" t="s">
        <v>10</v>
      </c>
      <c r="C9" s="1"/>
      <c r="D9" s="1"/>
      <c r="E9" s="7"/>
    </row>
    <row r="10" spans="1:5" ht="41.25" thickBot="1">
      <c r="A10" s="53">
        <v>3</v>
      </c>
      <c r="B10" s="14" t="s">
        <v>242</v>
      </c>
      <c r="C10" s="1"/>
      <c r="D10" s="1"/>
      <c r="E10" s="7"/>
    </row>
    <row r="11" spans="1:5" ht="41.25" thickBot="1">
      <c r="A11" s="53">
        <v>4</v>
      </c>
      <c r="B11" s="14" t="s">
        <v>11</v>
      </c>
      <c r="C11" s="1"/>
      <c r="D11" s="1"/>
      <c r="E11" s="7"/>
    </row>
    <row r="12" spans="1:5" ht="23.25" thickBot="1">
      <c r="A12" s="53">
        <v>5</v>
      </c>
      <c r="B12" s="14" t="s">
        <v>12</v>
      </c>
      <c r="C12" s="1"/>
      <c r="D12" s="1"/>
      <c r="E12" s="7"/>
    </row>
    <row r="13" spans="1:5" s="75" customFormat="1" ht="23.25" thickBot="1">
      <c r="A13" s="73"/>
      <c r="B13" s="74" t="s">
        <v>261</v>
      </c>
      <c r="C13" s="278"/>
      <c r="D13" s="279"/>
      <c r="E13" s="280"/>
    </row>
    <row r="14" spans="1:5" ht="60.75">
      <c r="A14" s="256">
        <v>6</v>
      </c>
      <c r="B14" s="189" t="s">
        <v>13</v>
      </c>
      <c r="C14" s="1"/>
      <c r="D14" s="1"/>
      <c r="E14" s="7"/>
    </row>
    <row r="15" spans="1:5" ht="23.25" thickBot="1">
      <c r="A15" s="257"/>
      <c r="B15" s="190" t="s">
        <v>220</v>
      </c>
      <c r="C15" s="1"/>
      <c r="D15" s="1"/>
      <c r="E15" s="7"/>
    </row>
    <row r="16" spans="1:5" ht="41.25" thickBot="1">
      <c r="A16" s="53">
        <v>7</v>
      </c>
      <c r="B16" s="190" t="s">
        <v>14</v>
      </c>
      <c r="C16" s="1"/>
      <c r="D16" s="1"/>
      <c r="E16" s="7"/>
    </row>
    <row r="17" spans="1:5" ht="61.5" thickBot="1">
      <c r="A17" s="53">
        <v>8</v>
      </c>
      <c r="B17" s="190" t="s">
        <v>15</v>
      </c>
      <c r="C17" s="1"/>
      <c r="D17" s="1"/>
      <c r="E17" s="7"/>
    </row>
    <row r="18" spans="1:5" ht="41.25" thickBot="1">
      <c r="A18" s="53">
        <v>9</v>
      </c>
      <c r="B18" s="15" t="s">
        <v>243</v>
      </c>
      <c r="C18" s="1"/>
      <c r="D18" s="1"/>
      <c r="E18" s="7"/>
    </row>
    <row r="19" spans="1:5" ht="40.5" customHeight="1">
      <c r="A19" s="256">
        <v>10</v>
      </c>
      <c r="B19" s="16" t="s">
        <v>16</v>
      </c>
      <c r="C19" s="1"/>
      <c r="D19" s="1"/>
      <c r="E19" s="7"/>
    </row>
    <row r="20" spans="1:5" ht="102" thickBot="1">
      <c r="A20" s="257"/>
      <c r="B20" s="190" t="s">
        <v>17</v>
      </c>
      <c r="C20" s="1"/>
      <c r="D20" s="1"/>
      <c r="E20" s="7"/>
    </row>
    <row r="21" spans="1:5" ht="102" thickBot="1">
      <c r="A21" s="53">
        <v>11</v>
      </c>
      <c r="B21" s="190" t="s">
        <v>18</v>
      </c>
      <c r="C21" s="1"/>
      <c r="D21" s="1"/>
      <c r="E21" s="7"/>
    </row>
    <row r="22" spans="1:5" ht="81.75" thickBot="1">
      <c r="A22" s="53">
        <v>12</v>
      </c>
      <c r="B22" s="190" t="s">
        <v>19</v>
      </c>
      <c r="C22" s="1"/>
      <c r="D22" s="1"/>
      <c r="E22" s="7"/>
    </row>
    <row r="23" spans="1:5" ht="81.75" thickBot="1">
      <c r="A23" s="53">
        <v>13</v>
      </c>
      <c r="B23" s="190" t="s">
        <v>20</v>
      </c>
      <c r="C23" s="1"/>
      <c r="D23" s="1"/>
      <c r="E23" s="7"/>
    </row>
    <row r="24" spans="1:5" ht="81">
      <c r="A24" s="256">
        <v>14</v>
      </c>
      <c r="B24" s="16" t="s">
        <v>21</v>
      </c>
      <c r="C24" s="281"/>
      <c r="D24" s="282"/>
      <c r="E24" s="283"/>
    </row>
    <row r="25" spans="1:5" ht="21" thickBot="1">
      <c r="A25" s="257"/>
      <c r="B25" s="190" t="s">
        <v>22</v>
      </c>
      <c r="C25" s="284"/>
      <c r="D25" s="285"/>
      <c r="E25" s="286"/>
    </row>
    <row r="26" spans="1:5" ht="122.25" thickBot="1">
      <c r="A26" s="53">
        <v>15</v>
      </c>
      <c r="B26" s="190" t="s">
        <v>23</v>
      </c>
      <c r="C26" s="8"/>
      <c r="D26" s="8"/>
      <c r="E26" s="9"/>
    </row>
    <row r="27" spans="1:5" ht="23.25" thickBot="1">
      <c r="A27" s="53">
        <v>16</v>
      </c>
      <c r="B27" s="190" t="s">
        <v>24</v>
      </c>
      <c r="C27" s="8"/>
      <c r="D27" s="8"/>
      <c r="E27" s="9"/>
    </row>
    <row r="28" spans="1:5" ht="20.25">
      <c r="A28" s="256">
        <v>17</v>
      </c>
      <c r="B28" s="16" t="s">
        <v>25</v>
      </c>
      <c r="C28" s="287"/>
      <c r="D28" s="288"/>
      <c r="E28" s="289"/>
    </row>
    <row r="29" spans="1:5" ht="21" thickBot="1">
      <c r="A29" s="257"/>
      <c r="B29" s="190" t="s">
        <v>26</v>
      </c>
      <c r="C29" s="290"/>
      <c r="D29" s="291"/>
      <c r="E29" s="292"/>
    </row>
    <row r="30" spans="1:5" ht="41.25" thickBot="1">
      <c r="A30" s="53">
        <v>18</v>
      </c>
      <c r="B30" s="190" t="s">
        <v>27</v>
      </c>
      <c r="C30" s="8"/>
      <c r="D30" s="8"/>
      <c r="E30" s="9"/>
    </row>
    <row r="31" spans="1:5" ht="20.25">
      <c r="A31" s="256">
        <v>19</v>
      </c>
      <c r="B31" s="16" t="s">
        <v>28</v>
      </c>
      <c r="C31" s="287"/>
      <c r="D31" s="288"/>
      <c r="E31" s="289"/>
    </row>
    <row r="32" spans="1:5" ht="20.25">
      <c r="A32" s="258"/>
      <c r="B32" s="16" t="s">
        <v>29</v>
      </c>
      <c r="C32" s="293"/>
      <c r="D32" s="294"/>
      <c r="E32" s="295"/>
    </row>
    <row r="33" spans="1:5" ht="20.25">
      <c r="A33" s="258"/>
      <c r="B33" s="16" t="s">
        <v>30</v>
      </c>
      <c r="C33" s="293"/>
      <c r="D33" s="294"/>
      <c r="E33" s="295"/>
    </row>
    <row r="34" spans="1:5" ht="40.5">
      <c r="A34" s="258"/>
      <c r="B34" s="16" t="s">
        <v>31</v>
      </c>
      <c r="C34" s="293"/>
      <c r="D34" s="294"/>
      <c r="E34" s="295"/>
    </row>
    <row r="35" spans="1:5" ht="20.25">
      <c r="A35" s="258"/>
      <c r="B35" s="16" t="s">
        <v>32</v>
      </c>
      <c r="C35" s="293"/>
      <c r="D35" s="294"/>
      <c r="E35" s="295"/>
    </row>
    <row r="36" spans="1:5" ht="61.5" thickBot="1">
      <c r="A36" s="257"/>
      <c r="B36" s="190" t="s">
        <v>33</v>
      </c>
      <c r="C36" s="290"/>
      <c r="D36" s="291"/>
      <c r="E36" s="292"/>
    </row>
    <row r="37" spans="1:5" ht="20.25">
      <c r="A37" s="256">
        <v>20</v>
      </c>
      <c r="B37" s="16" t="s">
        <v>34</v>
      </c>
      <c r="C37" s="296"/>
      <c r="D37" s="298"/>
      <c r="E37" s="300"/>
    </row>
    <row r="38" spans="1:5" s="52" customFormat="1" ht="61.5" thickBot="1">
      <c r="A38" s="257"/>
      <c r="B38" s="78" t="s">
        <v>35</v>
      </c>
      <c r="C38" s="297"/>
      <c r="D38" s="299"/>
      <c r="E38" s="301"/>
    </row>
    <row r="39" spans="1:5" ht="61.5" thickBot="1">
      <c r="A39" s="53">
        <v>21</v>
      </c>
      <c r="B39" s="190" t="s">
        <v>36</v>
      </c>
      <c r="C39" s="8"/>
      <c r="D39" s="8"/>
      <c r="E39" s="9"/>
    </row>
    <row r="40" spans="1:5" ht="45" customHeight="1">
      <c r="A40" s="256">
        <v>22</v>
      </c>
      <c r="B40" s="261" t="s">
        <v>37</v>
      </c>
      <c r="C40" s="296"/>
      <c r="D40" s="298"/>
      <c r="E40" s="300"/>
    </row>
    <row r="41" spans="1:5" ht="15.75" thickBot="1">
      <c r="A41" s="257"/>
      <c r="B41" s="262"/>
      <c r="C41" s="297"/>
      <c r="D41" s="299"/>
      <c r="E41" s="301"/>
    </row>
    <row r="42" spans="1:5" ht="60.75">
      <c r="A42" s="256">
        <v>23</v>
      </c>
      <c r="B42" s="16" t="s">
        <v>38</v>
      </c>
      <c r="C42" s="302"/>
      <c r="D42" s="303"/>
      <c r="E42" s="304"/>
    </row>
    <row r="43" spans="1:5" ht="60.75">
      <c r="A43" s="258"/>
      <c r="B43" s="16" t="s">
        <v>39</v>
      </c>
      <c r="C43" s="305"/>
      <c r="D43" s="306"/>
      <c r="E43" s="307"/>
    </row>
    <row r="44" spans="1:5" ht="20.25">
      <c r="A44" s="258"/>
      <c r="B44" s="16" t="s">
        <v>40</v>
      </c>
      <c r="C44" s="305"/>
      <c r="D44" s="306"/>
      <c r="E44" s="307"/>
    </row>
    <row r="45" spans="1:5" ht="40.5">
      <c r="A45" s="258"/>
      <c r="B45" s="16" t="s">
        <v>41</v>
      </c>
      <c r="C45" s="305"/>
      <c r="D45" s="306"/>
      <c r="E45" s="307"/>
    </row>
    <row r="46" spans="1:5" ht="20.25">
      <c r="A46" s="258"/>
      <c r="B46" s="16" t="s">
        <v>42</v>
      </c>
      <c r="C46" s="305"/>
      <c r="D46" s="306"/>
      <c r="E46" s="307"/>
    </row>
    <row r="47" spans="1:5" ht="41.25" thickBot="1">
      <c r="A47" s="257"/>
      <c r="B47" s="190" t="s">
        <v>43</v>
      </c>
      <c r="C47" s="308"/>
      <c r="D47" s="309"/>
      <c r="E47" s="310"/>
    </row>
    <row r="48" spans="1:5" ht="41.25" thickBot="1">
      <c r="A48" s="53">
        <v>24</v>
      </c>
      <c r="B48" s="190" t="s">
        <v>44</v>
      </c>
      <c r="C48" s="8"/>
      <c r="D48" s="8"/>
      <c r="E48" s="9"/>
    </row>
    <row r="49" spans="1:5" ht="61.5" thickBot="1">
      <c r="A49" s="53">
        <v>25</v>
      </c>
      <c r="B49" s="190" t="s">
        <v>45</v>
      </c>
      <c r="C49" s="8"/>
      <c r="D49" s="8"/>
      <c r="E49" s="9"/>
    </row>
    <row r="50" spans="1:5" ht="61.5" thickBot="1">
      <c r="A50" s="53">
        <v>26</v>
      </c>
      <c r="B50" s="190" t="s">
        <v>46</v>
      </c>
      <c r="C50" s="8"/>
      <c r="D50" s="8"/>
      <c r="E50" s="9"/>
    </row>
    <row r="51" spans="1:5" ht="41.25" thickBot="1">
      <c r="A51" s="53">
        <v>27</v>
      </c>
      <c r="B51" s="190" t="s">
        <v>47</v>
      </c>
      <c r="C51" s="8"/>
      <c r="D51" s="8"/>
      <c r="E51" s="9"/>
    </row>
    <row r="52" spans="1:5" ht="41.25" thickBot="1">
      <c r="A52" s="53">
        <v>28</v>
      </c>
      <c r="B52" s="190" t="s">
        <v>48</v>
      </c>
      <c r="C52" s="8"/>
      <c r="D52" s="8"/>
      <c r="E52" s="9"/>
    </row>
    <row r="53" spans="1:5" ht="41.25" thickBot="1">
      <c r="A53" s="53">
        <v>29</v>
      </c>
      <c r="B53" s="190" t="s">
        <v>49</v>
      </c>
      <c r="C53" s="8"/>
      <c r="D53" s="8"/>
      <c r="E53" s="9"/>
    </row>
    <row r="54" spans="1:5" ht="41.25" thickBot="1">
      <c r="A54" s="53">
        <v>30</v>
      </c>
      <c r="B54" s="190" t="s">
        <v>50</v>
      </c>
      <c r="C54" s="8"/>
      <c r="D54" s="8"/>
      <c r="E54" s="9"/>
    </row>
    <row r="55" spans="1:5" ht="15">
      <c r="A55" s="256">
        <v>31</v>
      </c>
      <c r="B55" s="261" t="s">
        <v>51</v>
      </c>
      <c r="C55" s="296"/>
      <c r="D55" s="298"/>
      <c r="E55" s="300"/>
    </row>
    <row r="56" spans="1:5" ht="15.75" thickBot="1">
      <c r="A56" s="257"/>
      <c r="B56" s="262"/>
      <c r="C56" s="297"/>
      <c r="D56" s="299"/>
      <c r="E56" s="301"/>
    </row>
    <row r="57" spans="1:5" ht="21.75">
      <c r="A57" s="256">
        <v>32</v>
      </c>
      <c r="B57" s="17" t="s">
        <v>52</v>
      </c>
      <c r="C57" s="287"/>
      <c r="D57" s="288"/>
      <c r="E57" s="289"/>
    </row>
    <row r="58" spans="1:5" ht="20.25">
      <c r="A58" s="258"/>
      <c r="B58" s="16" t="s">
        <v>53</v>
      </c>
      <c r="C58" s="293"/>
      <c r="D58" s="294"/>
      <c r="E58" s="295"/>
    </row>
    <row r="59" spans="1:5" ht="20.25">
      <c r="A59" s="258"/>
      <c r="B59" s="16" t="s">
        <v>54</v>
      </c>
      <c r="C59" s="293"/>
      <c r="D59" s="294"/>
      <c r="E59" s="295"/>
    </row>
    <row r="60" spans="1:5" ht="20.25">
      <c r="A60" s="258"/>
      <c r="B60" s="16" t="s">
        <v>55</v>
      </c>
      <c r="C60" s="293"/>
      <c r="D60" s="294"/>
      <c r="E60" s="295"/>
    </row>
    <row r="61" spans="1:5" ht="20.25">
      <c r="A61" s="258"/>
      <c r="B61" s="16" t="s">
        <v>56</v>
      </c>
      <c r="C61" s="293"/>
      <c r="D61" s="294"/>
      <c r="E61" s="295"/>
    </row>
    <row r="62" spans="1:5" ht="20.25">
      <c r="A62" s="258"/>
      <c r="B62" s="16" t="s">
        <v>57</v>
      </c>
      <c r="C62" s="293"/>
      <c r="D62" s="294"/>
      <c r="E62" s="295"/>
    </row>
    <row r="63" spans="1:5" ht="20.25">
      <c r="A63" s="258"/>
      <c r="B63" s="16" t="s">
        <v>58</v>
      </c>
      <c r="C63" s="293"/>
      <c r="D63" s="294"/>
      <c r="E63" s="295"/>
    </row>
    <row r="64" spans="1:5" ht="20.25">
      <c r="A64" s="258"/>
      <c r="B64" s="16" t="s">
        <v>244</v>
      </c>
      <c r="C64" s="293"/>
      <c r="D64" s="294"/>
      <c r="E64" s="295"/>
    </row>
    <row r="65" spans="1:5" ht="40.5">
      <c r="A65" s="258"/>
      <c r="B65" s="48" t="s">
        <v>59</v>
      </c>
      <c r="C65" s="293"/>
      <c r="D65" s="294"/>
      <c r="E65" s="295"/>
    </row>
    <row r="66" spans="1:5" ht="40.5">
      <c r="A66" s="258"/>
      <c r="B66" s="16" t="s">
        <v>221</v>
      </c>
      <c r="C66" s="293"/>
      <c r="D66" s="294"/>
      <c r="E66" s="295"/>
    </row>
    <row r="67" spans="1:5" ht="21" thickBot="1">
      <c r="A67" s="257"/>
      <c r="B67" s="190" t="s">
        <v>60</v>
      </c>
      <c r="C67" s="290"/>
      <c r="D67" s="291"/>
      <c r="E67" s="292"/>
    </row>
    <row r="68" spans="1:5" s="61" customFormat="1" ht="23.25" thickBot="1">
      <c r="A68" s="79"/>
      <c r="B68" s="83" t="s">
        <v>264</v>
      </c>
      <c r="C68" s="311"/>
      <c r="D68" s="312"/>
      <c r="E68" s="313"/>
    </row>
    <row r="69" spans="1:5" ht="21">
      <c r="A69" s="256">
        <v>33</v>
      </c>
      <c r="B69" s="36" t="s">
        <v>61</v>
      </c>
      <c r="C69" s="287"/>
      <c r="D69" s="288"/>
      <c r="E69" s="289"/>
    </row>
    <row r="70" spans="1:5" ht="102" thickBot="1">
      <c r="A70" s="257"/>
      <c r="B70" s="193" t="s">
        <v>62</v>
      </c>
      <c r="C70" s="290"/>
      <c r="D70" s="291"/>
      <c r="E70" s="292"/>
    </row>
    <row r="71" spans="1:5" ht="21">
      <c r="A71" s="256">
        <v>34</v>
      </c>
      <c r="B71" s="37" t="s">
        <v>63</v>
      </c>
      <c r="C71" s="287"/>
      <c r="D71" s="288"/>
      <c r="E71" s="289"/>
    </row>
    <row r="72" spans="1:5" ht="18.75">
      <c r="A72" s="258"/>
      <c r="B72" s="18" t="s">
        <v>64</v>
      </c>
      <c r="C72" s="293"/>
      <c r="D72" s="294"/>
      <c r="E72" s="295"/>
    </row>
    <row r="73" spans="1:5" ht="18.75">
      <c r="A73" s="258"/>
      <c r="B73" s="18" t="s">
        <v>65</v>
      </c>
      <c r="C73" s="293"/>
      <c r="D73" s="294"/>
      <c r="E73" s="295"/>
    </row>
    <row r="74" spans="1:5" ht="18.75">
      <c r="A74" s="258"/>
      <c r="B74" s="18" t="s">
        <v>245</v>
      </c>
      <c r="C74" s="293"/>
      <c r="D74" s="294"/>
      <c r="E74" s="295"/>
    </row>
    <row r="75" spans="1:5" ht="18.75">
      <c r="A75" s="258"/>
      <c r="B75" s="18" t="s">
        <v>66</v>
      </c>
      <c r="C75" s="293"/>
      <c r="D75" s="294"/>
      <c r="E75" s="295"/>
    </row>
    <row r="76" spans="1:5" ht="18.75">
      <c r="A76" s="258"/>
      <c r="B76" s="18" t="s">
        <v>67</v>
      </c>
      <c r="C76" s="293"/>
      <c r="D76" s="294"/>
      <c r="E76" s="295"/>
    </row>
    <row r="77" spans="1:5" ht="18.75">
      <c r="A77" s="258"/>
      <c r="B77" s="18" t="s">
        <v>68</v>
      </c>
      <c r="C77" s="293"/>
      <c r="D77" s="294"/>
      <c r="E77" s="295"/>
    </row>
    <row r="78" spans="1:5">
      <c r="A78" s="258"/>
      <c r="B78" s="38" t="s">
        <v>69</v>
      </c>
      <c r="C78" s="293"/>
      <c r="D78" s="294"/>
      <c r="E78" s="295"/>
    </row>
    <row r="79" spans="1:5" ht="37.5">
      <c r="A79" s="258"/>
      <c r="B79" s="18" t="s">
        <v>70</v>
      </c>
      <c r="C79" s="293"/>
      <c r="D79" s="294"/>
      <c r="E79" s="295"/>
    </row>
    <row r="80" spans="1:5" ht="18.75">
      <c r="A80" s="258"/>
      <c r="B80" s="18" t="s">
        <v>246</v>
      </c>
      <c r="C80" s="293"/>
      <c r="D80" s="294"/>
      <c r="E80" s="295"/>
    </row>
    <row r="81" spans="1:5" ht="18.75">
      <c r="A81" s="258"/>
      <c r="B81" s="18" t="s">
        <v>71</v>
      </c>
      <c r="C81" s="293"/>
      <c r="D81" s="294"/>
      <c r="E81" s="295"/>
    </row>
    <row r="82" spans="1:5" ht="18.75">
      <c r="A82" s="258"/>
      <c r="B82" s="18" t="s">
        <v>72</v>
      </c>
      <c r="C82" s="293"/>
      <c r="D82" s="294"/>
      <c r="E82" s="295"/>
    </row>
    <row r="83" spans="1:5" ht="18.75">
      <c r="A83" s="258"/>
      <c r="B83" s="18" t="s">
        <v>73</v>
      </c>
      <c r="C83" s="293"/>
      <c r="D83" s="294"/>
      <c r="E83" s="295"/>
    </row>
    <row r="84" spans="1:5" ht="18.75">
      <c r="A84" s="258"/>
      <c r="B84" s="18" t="s">
        <v>74</v>
      </c>
      <c r="C84" s="293"/>
      <c r="D84" s="294"/>
      <c r="E84" s="295"/>
    </row>
    <row r="85" spans="1:5" ht="18.75">
      <c r="A85" s="258"/>
      <c r="B85" s="18" t="s">
        <v>75</v>
      </c>
      <c r="C85" s="293"/>
      <c r="D85" s="294"/>
      <c r="E85" s="295"/>
    </row>
    <row r="86" spans="1:5" ht="18.75">
      <c r="A86" s="258"/>
      <c r="B86" s="18" t="s">
        <v>76</v>
      </c>
      <c r="C86" s="293"/>
      <c r="D86" s="294"/>
      <c r="E86" s="295"/>
    </row>
    <row r="87" spans="1:5" ht="18.75">
      <c r="A87" s="258"/>
      <c r="B87" s="18" t="s">
        <v>77</v>
      </c>
      <c r="C87" s="293"/>
      <c r="D87" s="294"/>
      <c r="E87" s="295"/>
    </row>
    <row r="88" spans="1:5" ht="18.75">
      <c r="A88" s="258"/>
      <c r="B88" s="18" t="s">
        <v>78</v>
      </c>
      <c r="C88" s="293"/>
      <c r="D88" s="294"/>
      <c r="E88" s="295"/>
    </row>
    <row r="89" spans="1:5" ht="18.75">
      <c r="A89" s="258"/>
      <c r="B89" s="18" t="s">
        <v>79</v>
      </c>
      <c r="C89" s="293"/>
      <c r="D89" s="294"/>
      <c r="E89" s="295"/>
    </row>
    <row r="90" spans="1:5" ht="18.75">
      <c r="A90" s="258"/>
      <c r="B90" s="18" t="s">
        <v>80</v>
      </c>
      <c r="C90" s="293"/>
      <c r="D90" s="294"/>
      <c r="E90" s="295"/>
    </row>
    <row r="91" spans="1:5" ht="18.75">
      <c r="A91" s="258"/>
      <c r="B91" s="18" t="s">
        <v>81</v>
      </c>
      <c r="C91" s="293"/>
      <c r="D91" s="294"/>
      <c r="E91" s="295"/>
    </row>
    <row r="92" spans="1:5" ht="18.75">
      <c r="A92" s="258"/>
      <c r="B92" s="18" t="s">
        <v>82</v>
      </c>
      <c r="C92" s="293"/>
      <c r="D92" s="294"/>
      <c r="E92" s="295"/>
    </row>
    <row r="93" spans="1:5" ht="18.75">
      <c r="A93" s="258"/>
      <c r="B93" s="18" t="s">
        <v>83</v>
      </c>
      <c r="C93" s="293"/>
      <c r="D93" s="294"/>
      <c r="E93" s="295"/>
    </row>
    <row r="94" spans="1:5" ht="18.75">
      <c r="A94" s="258"/>
      <c r="B94" s="18" t="s">
        <v>84</v>
      </c>
      <c r="C94" s="293"/>
      <c r="D94" s="294"/>
      <c r="E94" s="295"/>
    </row>
    <row r="95" spans="1:5" ht="20.25">
      <c r="A95" s="258"/>
      <c r="B95" s="19" t="s">
        <v>85</v>
      </c>
      <c r="C95" s="293"/>
      <c r="D95" s="294"/>
      <c r="E95" s="295"/>
    </row>
    <row r="96" spans="1:5" ht="60.75">
      <c r="A96" s="258"/>
      <c r="B96" s="19" t="s">
        <v>247</v>
      </c>
      <c r="C96" s="293"/>
      <c r="D96" s="294"/>
      <c r="E96" s="295"/>
    </row>
    <row r="97" spans="1:5" ht="101.25">
      <c r="A97" s="258"/>
      <c r="B97" s="19" t="s">
        <v>86</v>
      </c>
      <c r="C97" s="293"/>
      <c r="D97" s="294"/>
      <c r="E97" s="295"/>
    </row>
    <row r="98" spans="1:5" ht="41.25" thickBot="1">
      <c r="A98" s="257"/>
      <c r="B98" s="193" t="s">
        <v>87</v>
      </c>
      <c r="C98" s="290"/>
      <c r="D98" s="291"/>
      <c r="E98" s="292"/>
    </row>
    <row r="99" spans="1:5" ht="102" thickBot="1">
      <c r="A99" s="53">
        <v>35</v>
      </c>
      <c r="B99" s="193" t="s">
        <v>222</v>
      </c>
      <c r="C99" s="8"/>
      <c r="D99" s="8"/>
      <c r="E99" s="9"/>
    </row>
    <row r="100" spans="1:5" ht="61.5" thickBot="1">
      <c r="A100" s="53">
        <v>36</v>
      </c>
      <c r="B100" s="193" t="s">
        <v>88</v>
      </c>
      <c r="C100" s="8"/>
      <c r="D100" s="8"/>
      <c r="E100" s="9"/>
    </row>
    <row r="101" spans="1:5" ht="41.25" thickBot="1">
      <c r="A101" s="53">
        <v>37</v>
      </c>
      <c r="B101" s="193" t="s">
        <v>89</v>
      </c>
      <c r="C101" s="8"/>
      <c r="D101" s="8"/>
      <c r="E101" s="9"/>
    </row>
    <row r="102" spans="1:5" ht="23.25" customHeight="1">
      <c r="A102" s="256">
        <v>38</v>
      </c>
      <c r="B102" s="263" t="s">
        <v>90</v>
      </c>
      <c r="C102" s="287"/>
      <c r="D102" s="288"/>
      <c r="E102" s="289"/>
    </row>
    <row r="103" spans="1:5" ht="15.75" thickBot="1">
      <c r="A103" s="257"/>
      <c r="B103" s="264"/>
      <c r="C103" s="290"/>
      <c r="D103" s="291"/>
      <c r="E103" s="292"/>
    </row>
    <row r="104" spans="1:5" s="81" customFormat="1" ht="23.25" thickBot="1">
      <c r="A104" s="80"/>
      <c r="B104" s="82" t="s">
        <v>265</v>
      </c>
      <c r="C104" s="314"/>
      <c r="D104" s="315"/>
      <c r="E104" s="316"/>
    </row>
    <row r="105" spans="1:5" ht="61.5" thickBot="1">
      <c r="A105" s="53">
        <v>39</v>
      </c>
      <c r="B105" s="20" t="s">
        <v>223</v>
      </c>
      <c r="C105" s="8"/>
      <c r="D105" s="8"/>
      <c r="E105" s="9"/>
    </row>
    <row r="106" spans="1:5" ht="20.25">
      <c r="A106" s="256">
        <v>40</v>
      </c>
      <c r="B106" s="21" t="s">
        <v>91</v>
      </c>
      <c r="C106" s="287"/>
      <c r="D106" s="288"/>
      <c r="E106" s="289"/>
    </row>
    <row r="107" spans="1:5" ht="41.25" thickBot="1">
      <c r="A107" s="257"/>
      <c r="B107" s="22" t="s">
        <v>92</v>
      </c>
      <c r="C107" s="290"/>
      <c r="D107" s="291"/>
      <c r="E107" s="292"/>
    </row>
    <row r="108" spans="1:5" ht="61.5" thickBot="1">
      <c r="A108" s="53">
        <v>41</v>
      </c>
      <c r="B108" s="22" t="s">
        <v>224</v>
      </c>
      <c r="C108" s="8"/>
      <c r="D108" s="8"/>
      <c r="E108" s="9"/>
    </row>
    <row r="109" spans="1:5" ht="41.25" thickBot="1">
      <c r="A109" s="53">
        <v>42</v>
      </c>
      <c r="B109" s="22" t="s">
        <v>93</v>
      </c>
      <c r="C109" s="8"/>
      <c r="D109" s="8"/>
      <c r="E109" s="9"/>
    </row>
    <row r="110" spans="1:5" s="86" customFormat="1" ht="23.25" thickBot="1">
      <c r="A110" s="84"/>
      <c r="B110" s="85" t="s">
        <v>266</v>
      </c>
      <c r="C110" s="317"/>
      <c r="D110" s="318"/>
      <c r="E110" s="319"/>
    </row>
    <row r="111" spans="1:5" ht="41.25" thickBot="1">
      <c r="A111" s="53">
        <v>43</v>
      </c>
      <c r="B111" s="23" t="s">
        <v>1126</v>
      </c>
      <c r="C111" s="8"/>
      <c r="D111" s="8"/>
      <c r="E111" s="9"/>
    </row>
    <row r="112" spans="1:5" ht="41.25" thickBot="1">
      <c r="A112" s="53">
        <v>44</v>
      </c>
      <c r="B112" s="194" t="s">
        <v>94</v>
      </c>
      <c r="C112" s="8"/>
      <c r="D112" s="8"/>
      <c r="E112" s="9"/>
    </row>
    <row r="113" spans="1:5" ht="61.5" thickBot="1">
      <c r="A113" s="53">
        <v>45</v>
      </c>
      <c r="B113" s="194" t="s">
        <v>95</v>
      </c>
      <c r="C113" s="8"/>
      <c r="D113" s="8"/>
      <c r="E113" s="9"/>
    </row>
    <row r="114" spans="1:5" ht="41.25" thickBot="1">
      <c r="A114" s="53">
        <v>46</v>
      </c>
      <c r="B114" s="194" t="s">
        <v>96</v>
      </c>
      <c r="C114" s="8"/>
      <c r="D114" s="8"/>
      <c r="E114" s="9"/>
    </row>
    <row r="115" spans="1:5" ht="61.5" thickBot="1">
      <c r="A115" s="53">
        <v>47</v>
      </c>
      <c r="B115" s="194" t="s">
        <v>97</v>
      </c>
      <c r="C115" s="8"/>
      <c r="D115" s="8"/>
      <c r="E115" s="9"/>
    </row>
    <row r="116" spans="1:5" ht="15">
      <c r="A116" s="256">
        <v>48</v>
      </c>
      <c r="B116" s="265" t="s">
        <v>98</v>
      </c>
      <c r="C116" s="287"/>
      <c r="D116" s="288"/>
      <c r="E116" s="289"/>
    </row>
    <row r="117" spans="1:5" ht="15.75" thickBot="1">
      <c r="A117" s="257"/>
      <c r="B117" s="266"/>
      <c r="C117" s="290"/>
      <c r="D117" s="291"/>
      <c r="E117" s="292"/>
    </row>
    <row r="118" spans="1:5" s="86" customFormat="1" ht="23.25" thickBot="1">
      <c r="A118" s="84"/>
      <c r="B118" s="85" t="s">
        <v>267</v>
      </c>
      <c r="C118" s="317"/>
      <c r="D118" s="318"/>
      <c r="E118" s="319"/>
    </row>
    <row r="119" spans="1:5" ht="61.5" thickBot="1">
      <c r="A119" s="53">
        <v>49</v>
      </c>
      <c r="B119" s="24" t="s">
        <v>225</v>
      </c>
      <c r="C119" s="8"/>
      <c r="D119" s="8"/>
      <c r="E119" s="9"/>
    </row>
    <row r="120" spans="1:5" ht="81.75" thickBot="1">
      <c r="A120" s="53">
        <v>50</v>
      </c>
      <c r="B120" s="192" t="s">
        <v>99</v>
      </c>
      <c r="C120" s="8"/>
      <c r="D120" s="8"/>
      <c r="E120" s="9"/>
    </row>
    <row r="121" spans="1:5" ht="61.5" thickBot="1">
      <c r="A121" s="53">
        <v>51</v>
      </c>
      <c r="B121" s="192" t="s">
        <v>100</v>
      </c>
      <c r="C121" s="8"/>
      <c r="D121" s="8"/>
      <c r="E121" s="9"/>
    </row>
    <row r="122" spans="1:5" ht="41.25" thickBot="1">
      <c r="A122" s="256">
        <v>52</v>
      </c>
      <c r="B122" s="25" t="s">
        <v>101</v>
      </c>
      <c r="C122" s="8"/>
      <c r="D122" s="8"/>
      <c r="E122" s="9"/>
    </row>
    <row r="123" spans="1:5" s="52" customFormat="1" ht="61.5" thickBot="1">
      <c r="A123" s="257"/>
      <c r="B123" s="49" t="s">
        <v>251</v>
      </c>
      <c r="C123" s="50"/>
      <c r="D123" s="50"/>
      <c r="E123" s="51"/>
    </row>
    <row r="124" spans="1:5" ht="15">
      <c r="A124" s="256">
        <v>53</v>
      </c>
      <c r="B124" s="259" t="s">
        <v>226</v>
      </c>
      <c r="C124" s="287"/>
      <c r="D124" s="288"/>
      <c r="E124" s="289"/>
    </row>
    <row r="125" spans="1:5" ht="15.75" thickBot="1">
      <c r="A125" s="257"/>
      <c r="B125" s="260"/>
      <c r="C125" s="290"/>
      <c r="D125" s="291"/>
      <c r="E125" s="292"/>
    </row>
    <row r="126" spans="1:5" ht="23.25" customHeight="1">
      <c r="A126" s="256">
        <v>54</v>
      </c>
      <c r="B126" s="259" t="s">
        <v>227</v>
      </c>
      <c r="C126" s="287"/>
      <c r="D126" s="288"/>
      <c r="E126" s="289"/>
    </row>
    <row r="127" spans="1:5" ht="15.75" thickBot="1">
      <c r="A127" s="257"/>
      <c r="B127" s="260"/>
      <c r="C127" s="290"/>
      <c r="D127" s="291"/>
      <c r="E127" s="292"/>
    </row>
    <row r="128" spans="1:5" ht="23.25" customHeight="1">
      <c r="A128" s="256">
        <v>55</v>
      </c>
      <c r="B128" s="259" t="s">
        <v>102</v>
      </c>
      <c r="C128" s="287"/>
      <c r="D128" s="288"/>
      <c r="E128" s="289"/>
    </row>
    <row r="129" spans="1:8" ht="15.75" thickBot="1">
      <c r="A129" s="257"/>
      <c r="B129" s="260"/>
      <c r="C129" s="290"/>
      <c r="D129" s="291"/>
      <c r="E129" s="292"/>
    </row>
    <row r="130" spans="1:8" ht="37.5" customHeight="1">
      <c r="A130" s="256">
        <v>56</v>
      </c>
      <c r="B130" s="259" t="s">
        <v>103</v>
      </c>
      <c r="C130" s="287"/>
      <c r="D130" s="288"/>
      <c r="E130" s="289"/>
      <c r="H130" s="62"/>
    </row>
    <row r="131" spans="1:8" ht="15.75" thickBot="1">
      <c r="A131" s="257"/>
      <c r="B131" s="260"/>
      <c r="C131" s="290"/>
      <c r="D131" s="291"/>
      <c r="E131" s="291"/>
    </row>
    <row r="132" spans="1:8" s="61" customFormat="1" ht="23.25" thickBot="1">
      <c r="A132" s="63"/>
      <c r="B132" s="64" t="s">
        <v>255</v>
      </c>
      <c r="C132" s="311"/>
      <c r="D132" s="312"/>
      <c r="E132" s="303"/>
    </row>
    <row r="133" spans="1:8" ht="88.5" thickTop="1" thickBot="1">
      <c r="A133" s="6"/>
      <c r="B133" s="39" t="s">
        <v>249</v>
      </c>
      <c r="C133" s="8"/>
      <c r="D133" s="219"/>
      <c r="E133" s="220"/>
    </row>
    <row r="134" spans="1:8" ht="60.75">
      <c r="A134" s="256">
        <v>1</v>
      </c>
      <c r="B134" s="26" t="s">
        <v>104</v>
      </c>
      <c r="C134" s="287"/>
      <c r="D134" s="288"/>
      <c r="E134" s="320"/>
    </row>
    <row r="135" spans="1:8" ht="21" thickBot="1">
      <c r="A135" s="257"/>
      <c r="B135" s="27" t="s">
        <v>105</v>
      </c>
      <c r="C135" s="290"/>
      <c r="D135" s="291"/>
      <c r="E135" s="321"/>
    </row>
    <row r="136" spans="1:8" ht="81">
      <c r="A136" s="256">
        <v>2</v>
      </c>
      <c r="B136" s="26" t="s">
        <v>106</v>
      </c>
      <c r="C136" s="287"/>
      <c r="D136" s="288"/>
      <c r="E136" s="320"/>
    </row>
    <row r="137" spans="1:8" ht="21" thickBot="1">
      <c r="A137" s="257"/>
      <c r="B137" s="27" t="s">
        <v>107</v>
      </c>
      <c r="C137" s="290"/>
      <c r="D137" s="291"/>
      <c r="E137" s="321"/>
    </row>
    <row r="138" spans="1:8" ht="41.25" thickBot="1">
      <c r="A138" s="53">
        <v>3</v>
      </c>
      <c r="B138" s="27" t="s">
        <v>108</v>
      </c>
      <c r="C138" s="8"/>
      <c r="D138" s="8"/>
      <c r="E138" s="8"/>
    </row>
    <row r="139" spans="1:8" ht="41.25" thickBot="1">
      <c r="A139" s="53">
        <v>4</v>
      </c>
      <c r="B139" s="27" t="s">
        <v>109</v>
      </c>
      <c r="C139" s="8"/>
      <c r="D139" s="8"/>
      <c r="E139" s="8"/>
    </row>
    <row r="140" spans="1:8" ht="41.25" thickBot="1">
      <c r="A140" s="53">
        <v>5</v>
      </c>
      <c r="B140" s="27" t="s">
        <v>110</v>
      </c>
      <c r="C140" s="8"/>
      <c r="D140" s="8"/>
      <c r="E140" s="8"/>
    </row>
    <row r="141" spans="1:8" ht="61.5" thickBot="1">
      <c r="A141" s="53">
        <v>6</v>
      </c>
      <c r="B141" s="27" t="s">
        <v>111</v>
      </c>
      <c r="C141" s="8"/>
      <c r="D141" s="8"/>
      <c r="E141" s="8"/>
    </row>
    <row r="142" spans="1:8" ht="41.25" thickBot="1">
      <c r="A142" s="53">
        <v>7</v>
      </c>
      <c r="B142" s="27" t="s">
        <v>112</v>
      </c>
      <c r="C142" s="8"/>
      <c r="D142" s="8"/>
      <c r="E142" s="8"/>
    </row>
    <row r="143" spans="1:8" ht="41.25" thickBot="1">
      <c r="A143" s="53">
        <v>8</v>
      </c>
      <c r="B143" s="27" t="s">
        <v>113</v>
      </c>
      <c r="C143" s="8"/>
      <c r="D143" s="8"/>
      <c r="E143" s="8"/>
    </row>
    <row r="144" spans="1:8" ht="61.5" thickBot="1">
      <c r="A144" s="53">
        <v>9</v>
      </c>
      <c r="B144" s="27" t="s">
        <v>114</v>
      </c>
      <c r="C144" s="8"/>
      <c r="D144" s="8"/>
      <c r="E144" s="8"/>
    </row>
    <row r="145" spans="1:5" ht="41.25" thickBot="1">
      <c r="A145" s="53">
        <v>10</v>
      </c>
      <c r="B145" s="27" t="s">
        <v>115</v>
      </c>
      <c r="C145" s="8"/>
      <c r="D145" s="8"/>
      <c r="E145" s="8"/>
    </row>
    <row r="146" spans="1:5" ht="41.25" thickBot="1">
      <c r="A146" s="53">
        <v>11</v>
      </c>
      <c r="B146" s="27" t="s">
        <v>116</v>
      </c>
      <c r="C146" s="8"/>
      <c r="D146" s="8"/>
      <c r="E146" s="8"/>
    </row>
    <row r="147" spans="1:5" s="61" customFormat="1" ht="23.25" thickBot="1">
      <c r="A147" s="66"/>
      <c r="B147" s="67" t="s">
        <v>257</v>
      </c>
      <c r="C147" s="322"/>
      <c r="D147" s="312"/>
      <c r="E147" s="323"/>
    </row>
    <row r="148" spans="1:5" ht="69.75" customHeight="1" thickBot="1">
      <c r="A148" s="6"/>
      <c r="B148" s="87" t="s">
        <v>268</v>
      </c>
      <c r="C148" s="8"/>
      <c r="D148" s="8"/>
      <c r="E148" s="8"/>
    </row>
    <row r="149" spans="1:5" ht="41.25" thickBot="1">
      <c r="A149" s="53">
        <v>1</v>
      </c>
      <c r="B149" s="28" t="s">
        <v>117</v>
      </c>
      <c r="C149" s="8"/>
      <c r="D149" s="8"/>
      <c r="E149" s="8"/>
    </row>
    <row r="150" spans="1:5" ht="41.25" thickBot="1">
      <c r="A150" s="53">
        <v>2</v>
      </c>
      <c r="B150" s="28" t="s">
        <v>118</v>
      </c>
      <c r="C150" s="8"/>
      <c r="D150" s="8"/>
      <c r="E150" s="8"/>
    </row>
    <row r="151" spans="1:5" ht="23.25" thickBot="1">
      <c r="A151" s="53">
        <v>3</v>
      </c>
      <c r="B151" s="28" t="s">
        <v>119</v>
      </c>
      <c r="C151" s="8"/>
      <c r="D151" s="8"/>
      <c r="E151" s="8"/>
    </row>
    <row r="152" spans="1:5" ht="41.25" thickBot="1">
      <c r="A152" s="53">
        <v>4</v>
      </c>
      <c r="B152" s="28" t="s">
        <v>120</v>
      </c>
      <c r="C152" s="8"/>
      <c r="D152" s="8"/>
      <c r="E152" s="8"/>
    </row>
    <row r="153" spans="1:5" ht="41.25" thickBot="1">
      <c r="A153" s="53">
        <v>5</v>
      </c>
      <c r="B153" s="28" t="s">
        <v>121</v>
      </c>
      <c r="C153" s="8"/>
      <c r="D153" s="8"/>
      <c r="E153" s="8"/>
    </row>
    <row r="154" spans="1:5" ht="41.25" thickBot="1">
      <c r="A154" s="53">
        <v>6</v>
      </c>
      <c r="B154" s="28" t="s">
        <v>122</v>
      </c>
      <c r="C154" s="8"/>
      <c r="D154" s="8"/>
      <c r="E154" s="8"/>
    </row>
    <row r="155" spans="1:5" s="61" customFormat="1" ht="23.25" thickBot="1">
      <c r="A155" s="66"/>
      <c r="B155" s="67" t="s">
        <v>257</v>
      </c>
      <c r="C155" s="322"/>
      <c r="D155" s="312"/>
      <c r="E155" s="323"/>
    </row>
    <row r="156" spans="1:5" ht="86.25" customHeight="1" thickBot="1">
      <c r="A156" s="6"/>
      <c r="B156" s="41" t="s">
        <v>228</v>
      </c>
      <c r="C156" s="8"/>
      <c r="D156" s="8"/>
      <c r="E156" s="8"/>
    </row>
    <row r="157" spans="1:5" ht="41.25" thickBot="1">
      <c r="A157" s="53">
        <v>1</v>
      </c>
      <c r="B157" s="29" t="s">
        <v>123</v>
      </c>
      <c r="C157" s="8"/>
      <c r="D157" s="8"/>
      <c r="E157" s="8"/>
    </row>
    <row r="158" spans="1:5" ht="41.25" thickBot="1">
      <c r="A158" s="53">
        <v>2</v>
      </c>
      <c r="B158" s="29" t="s">
        <v>124</v>
      </c>
      <c r="C158" s="8"/>
      <c r="D158" s="8"/>
      <c r="E158" s="8"/>
    </row>
    <row r="159" spans="1:5" ht="61.5" thickBot="1">
      <c r="A159" s="53">
        <v>3</v>
      </c>
      <c r="B159" s="29" t="s">
        <v>125</v>
      </c>
      <c r="C159" s="8"/>
      <c r="D159" s="8"/>
      <c r="E159" s="8"/>
    </row>
    <row r="160" spans="1:5" ht="41.25" thickBot="1">
      <c r="A160" s="53">
        <v>4</v>
      </c>
      <c r="B160" s="29" t="s">
        <v>126</v>
      </c>
      <c r="C160" s="8"/>
      <c r="D160" s="8"/>
      <c r="E160" s="8"/>
    </row>
    <row r="161" spans="1:5" ht="41.25" thickBot="1">
      <c r="A161" s="53">
        <v>5</v>
      </c>
      <c r="B161" s="29" t="s">
        <v>127</v>
      </c>
      <c r="C161" s="8"/>
      <c r="D161" s="8"/>
      <c r="E161" s="8"/>
    </row>
    <row r="162" spans="1:5" ht="61.5" thickBot="1">
      <c r="A162" s="53">
        <v>6</v>
      </c>
      <c r="B162" s="29" t="s">
        <v>128</v>
      </c>
      <c r="C162" s="8"/>
      <c r="D162" s="8"/>
      <c r="E162" s="8"/>
    </row>
    <row r="163" spans="1:5" ht="41.25" thickBot="1">
      <c r="A163" s="256">
        <v>7</v>
      </c>
      <c r="B163" s="30" t="s">
        <v>129</v>
      </c>
      <c r="C163" s="8"/>
      <c r="D163" s="8"/>
      <c r="E163" s="8"/>
    </row>
    <row r="164" spans="1:5" ht="23.25" thickBot="1">
      <c r="A164" s="257"/>
      <c r="B164" s="29" t="s">
        <v>130</v>
      </c>
      <c r="C164" s="8"/>
      <c r="D164" s="8"/>
      <c r="E164" s="8"/>
    </row>
    <row r="165" spans="1:5" ht="35.25" customHeight="1" thickBot="1">
      <c r="A165" s="53">
        <v>8</v>
      </c>
      <c r="B165" s="29" t="s">
        <v>131</v>
      </c>
      <c r="C165" s="221"/>
      <c r="D165" s="221"/>
      <c r="E165" s="221"/>
    </row>
    <row r="166" spans="1:5" ht="54" customHeight="1">
      <c r="A166" s="256">
        <v>9</v>
      </c>
      <c r="B166" s="222" t="s">
        <v>133</v>
      </c>
      <c r="C166" s="324"/>
      <c r="D166" s="324"/>
      <c r="E166" s="324"/>
    </row>
    <row r="167" spans="1:5" ht="21" thickBot="1">
      <c r="A167" s="258"/>
      <c r="B167" s="223" t="s">
        <v>132</v>
      </c>
      <c r="C167" s="324"/>
      <c r="D167" s="324"/>
      <c r="E167" s="324"/>
    </row>
    <row r="168" spans="1:5" ht="41.25" thickBot="1">
      <c r="A168" s="258"/>
      <c r="B168" s="224" t="s">
        <v>229</v>
      </c>
      <c r="C168" s="324"/>
      <c r="D168" s="324"/>
      <c r="E168" s="324"/>
    </row>
    <row r="169" spans="1:5" ht="21" thickBot="1">
      <c r="A169" s="258"/>
      <c r="B169" s="224" t="s">
        <v>230</v>
      </c>
      <c r="C169" s="324"/>
      <c r="D169" s="324"/>
      <c r="E169" s="324"/>
    </row>
    <row r="170" spans="1:5" ht="21" thickBot="1">
      <c r="A170" s="258"/>
      <c r="B170" s="223" t="s">
        <v>231</v>
      </c>
      <c r="C170" s="324"/>
      <c r="D170" s="324"/>
      <c r="E170" s="324"/>
    </row>
    <row r="171" spans="1:5" ht="21" thickBot="1">
      <c r="A171" s="258"/>
      <c r="B171" s="223" t="s">
        <v>248</v>
      </c>
      <c r="C171" s="324"/>
      <c r="D171" s="324"/>
      <c r="E171" s="324"/>
    </row>
    <row r="172" spans="1:5" ht="21" thickBot="1">
      <c r="A172" s="257"/>
      <c r="B172" s="223" t="s">
        <v>232</v>
      </c>
      <c r="C172" s="324"/>
      <c r="D172" s="324"/>
      <c r="E172" s="324"/>
    </row>
    <row r="173" spans="1:5" s="70" customFormat="1" ht="23.25" thickBot="1">
      <c r="A173" s="68"/>
      <c r="B173" s="69" t="s">
        <v>257</v>
      </c>
      <c r="C173" s="325"/>
      <c r="D173" s="326"/>
      <c r="E173" s="327"/>
    </row>
    <row r="174" spans="1:5" ht="46.5" customHeight="1" thickBot="1">
      <c r="A174" s="6"/>
      <c r="B174" s="42" t="s">
        <v>252</v>
      </c>
      <c r="C174" s="8"/>
      <c r="D174" s="8"/>
      <c r="E174" s="8"/>
    </row>
    <row r="175" spans="1:5" ht="81.75" thickBot="1">
      <c r="A175" s="53">
        <v>1</v>
      </c>
      <c r="B175" s="31" t="s">
        <v>134</v>
      </c>
      <c r="C175" s="8"/>
      <c r="D175" s="8"/>
      <c r="E175" s="8"/>
    </row>
    <row r="176" spans="1:5" ht="61.5" thickBot="1">
      <c r="A176" s="53">
        <v>2</v>
      </c>
      <c r="B176" s="31" t="s">
        <v>135</v>
      </c>
      <c r="C176" s="8"/>
      <c r="D176" s="8"/>
      <c r="E176" s="8"/>
    </row>
    <row r="177" spans="1:5" ht="41.25" thickBot="1">
      <c r="A177" s="53">
        <v>3</v>
      </c>
      <c r="B177" s="32" t="s">
        <v>136</v>
      </c>
      <c r="C177" s="8"/>
      <c r="D177" s="8"/>
      <c r="E177" s="8"/>
    </row>
    <row r="178" spans="1:5" ht="41.25" thickBot="1">
      <c r="A178" s="53">
        <v>4</v>
      </c>
      <c r="B178" s="32" t="s">
        <v>137</v>
      </c>
      <c r="C178" s="8"/>
      <c r="D178" s="8"/>
      <c r="E178" s="8"/>
    </row>
    <row r="179" spans="1:5" ht="41.25" thickBot="1">
      <c r="A179" s="53">
        <v>5</v>
      </c>
      <c r="B179" s="32" t="s">
        <v>138</v>
      </c>
      <c r="C179" s="88"/>
      <c r="D179" s="221"/>
      <c r="E179" s="221"/>
    </row>
    <row r="180" spans="1:5" s="54" customFormat="1" ht="23.25" thickBot="1">
      <c r="A180" s="53"/>
      <c r="B180" s="71" t="s">
        <v>257</v>
      </c>
      <c r="C180" s="328"/>
      <c r="D180" s="328"/>
      <c r="E180" s="328"/>
    </row>
    <row r="181" spans="1:5" ht="62.25" customHeight="1" thickBot="1">
      <c r="A181" s="6"/>
      <c r="B181" s="43" t="s">
        <v>253</v>
      </c>
      <c r="C181" s="225"/>
      <c r="D181" s="225"/>
      <c r="E181" s="225"/>
    </row>
    <row r="182" spans="1:5" ht="41.25" thickBot="1">
      <c r="A182" s="53">
        <v>1</v>
      </c>
      <c r="B182" s="27" t="s">
        <v>139</v>
      </c>
      <c r="C182" s="8"/>
      <c r="D182" s="8"/>
      <c r="E182" s="8"/>
    </row>
    <row r="183" spans="1:5" ht="23.25" thickBot="1">
      <c r="A183" s="53">
        <v>2</v>
      </c>
      <c r="B183" s="27" t="s">
        <v>140</v>
      </c>
      <c r="C183" s="8"/>
      <c r="D183" s="8"/>
      <c r="E183" s="8"/>
    </row>
    <row r="184" spans="1:5" ht="23.25" thickBot="1">
      <c r="A184" s="53">
        <v>3</v>
      </c>
      <c r="B184" s="27" t="s">
        <v>141</v>
      </c>
      <c r="C184" s="8"/>
      <c r="D184" s="8"/>
      <c r="E184" s="8"/>
    </row>
    <row r="185" spans="1:5" ht="41.25" thickBot="1">
      <c r="A185" s="53">
        <v>4</v>
      </c>
      <c r="B185" s="27" t="s">
        <v>142</v>
      </c>
      <c r="C185" s="8"/>
      <c r="D185" s="8"/>
      <c r="E185" s="8"/>
    </row>
    <row r="186" spans="1:5" ht="41.25" thickBot="1">
      <c r="A186" s="191">
        <v>5</v>
      </c>
      <c r="B186" s="26" t="s">
        <v>256</v>
      </c>
      <c r="C186" s="8"/>
      <c r="D186" s="8"/>
      <c r="E186" s="8"/>
    </row>
    <row r="187" spans="1:5" ht="41.25" thickBot="1">
      <c r="A187" s="53">
        <v>6</v>
      </c>
      <c r="B187" s="27" t="s">
        <v>143</v>
      </c>
      <c r="C187" s="8"/>
      <c r="D187" s="8"/>
      <c r="E187" s="8"/>
    </row>
    <row r="188" spans="1:5" ht="41.25" thickBot="1">
      <c r="A188" s="53">
        <v>7</v>
      </c>
      <c r="B188" s="27" t="s">
        <v>144</v>
      </c>
      <c r="C188" s="8"/>
      <c r="D188" s="8"/>
      <c r="E188" s="8"/>
    </row>
    <row r="189" spans="1:5" ht="41.25" thickBot="1">
      <c r="A189" s="53">
        <v>8</v>
      </c>
      <c r="B189" s="27" t="s">
        <v>145</v>
      </c>
      <c r="C189" s="8"/>
      <c r="D189" s="8"/>
      <c r="E189" s="8"/>
    </row>
    <row r="190" spans="1:5" ht="41.25" thickBot="1">
      <c r="A190" s="53">
        <v>9</v>
      </c>
      <c r="B190" s="27" t="s">
        <v>146</v>
      </c>
      <c r="C190" s="8"/>
      <c r="D190" s="8"/>
      <c r="E190" s="8"/>
    </row>
    <row r="191" spans="1:5" s="54" customFormat="1" ht="23.25" thickBot="1">
      <c r="A191" s="53"/>
      <c r="B191" s="71" t="s">
        <v>257</v>
      </c>
      <c r="C191" s="329"/>
      <c r="D191" s="330"/>
      <c r="E191" s="331"/>
    </row>
    <row r="192" spans="1:5" ht="48" customHeight="1" thickBot="1">
      <c r="A192" s="6"/>
      <c r="B192" s="40" t="s">
        <v>254</v>
      </c>
      <c r="C192" s="8"/>
      <c r="D192" s="8"/>
      <c r="E192" s="8"/>
    </row>
    <row r="193" spans="1:5" ht="41.25" thickBot="1">
      <c r="A193" s="53">
        <v>1</v>
      </c>
      <c r="B193" s="32" t="s">
        <v>147</v>
      </c>
      <c r="C193" s="8"/>
      <c r="D193" s="8"/>
      <c r="E193" s="8"/>
    </row>
    <row r="194" spans="1:5" ht="41.25" thickBot="1">
      <c r="A194" s="53">
        <v>2</v>
      </c>
      <c r="B194" s="32" t="s">
        <v>148</v>
      </c>
      <c r="C194" s="8"/>
      <c r="D194" s="8"/>
      <c r="E194" s="8"/>
    </row>
    <row r="195" spans="1:5" ht="41.25" thickBot="1">
      <c r="A195" s="53">
        <v>3</v>
      </c>
      <c r="B195" s="32" t="s">
        <v>149</v>
      </c>
      <c r="C195" s="8"/>
      <c r="D195" s="8"/>
      <c r="E195" s="8"/>
    </row>
    <row r="196" spans="1:5" ht="41.25" thickBot="1">
      <c r="A196" s="53">
        <v>4</v>
      </c>
      <c r="B196" s="32" t="s">
        <v>150</v>
      </c>
      <c r="C196" s="8"/>
      <c r="D196" s="8"/>
      <c r="E196" s="8"/>
    </row>
    <row r="197" spans="1:5" ht="41.25" thickBot="1">
      <c r="A197" s="53">
        <v>5</v>
      </c>
      <c r="B197" s="32" t="s">
        <v>151</v>
      </c>
      <c r="C197" s="8"/>
      <c r="D197" s="8"/>
      <c r="E197" s="8"/>
    </row>
    <row r="198" spans="1:5" ht="41.25" thickBot="1">
      <c r="A198" s="53">
        <v>6</v>
      </c>
      <c r="B198" s="32" t="s">
        <v>152</v>
      </c>
      <c r="C198" s="8"/>
      <c r="D198" s="8"/>
      <c r="E198" s="8"/>
    </row>
    <row r="199" spans="1:5" s="54" customFormat="1" ht="23.25" thickBot="1">
      <c r="A199" s="53"/>
      <c r="B199" s="71" t="s">
        <v>257</v>
      </c>
      <c r="C199" s="329"/>
      <c r="D199" s="330"/>
      <c r="E199" s="331"/>
    </row>
    <row r="200" spans="1:5" ht="56.25" customHeight="1" thickBot="1">
      <c r="A200" s="6"/>
      <c r="B200" s="59" t="s">
        <v>233</v>
      </c>
      <c r="C200" s="8"/>
      <c r="D200" s="8"/>
      <c r="E200" s="8"/>
    </row>
    <row r="201" spans="1:5" ht="41.25" thickBot="1">
      <c r="A201" s="53">
        <v>1</v>
      </c>
      <c r="B201" s="29" t="s">
        <v>153</v>
      </c>
      <c r="C201" s="8"/>
      <c r="D201" s="8"/>
      <c r="E201" s="8"/>
    </row>
    <row r="202" spans="1:5" ht="41.25" thickBot="1">
      <c r="A202" s="53">
        <v>2</v>
      </c>
      <c r="B202" s="29" t="s">
        <v>154</v>
      </c>
      <c r="C202" s="8"/>
      <c r="D202" s="8"/>
      <c r="E202" s="8"/>
    </row>
    <row r="203" spans="1:5" ht="23.25" thickBot="1">
      <c r="A203" s="53">
        <v>3</v>
      </c>
      <c r="B203" s="29" t="s">
        <v>155</v>
      </c>
      <c r="C203" s="8"/>
      <c r="D203" s="8"/>
      <c r="E203" s="8"/>
    </row>
    <row r="204" spans="1:5" ht="23.25" thickBot="1">
      <c r="A204" s="53">
        <v>4</v>
      </c>
      <c r="B204" s="29" t="s">
        <v>156</v>
      </c>
      <c r="C204" s="8"/>
      <c r="D204" s="8"/>
      <c r="E204" s="8"/>
    </row>
    <row r="205" spans="1:5" ht="41.25" thickBot="1">
      <c r="A205" s="53">
        <v>5</v>
      </c>
      <c r="B205" s="29" t="s">
        <v>157</v>
      </c>
      <c r="C205" s="8"/>
      <c r="D205" s="8"/>
      <c r="E205" s="8"/>
    </row>
    <row r="206" spans="1:5" ht="41.25" thickBot="1">
      <c r="A206" s="53">
        <v>6</v>
      </c>
      <c r="B206" s="29" t="s">
        <v>158</v>
      </c>
      <c r="C206" s="8"/>
      <c r="D206" s="8"/>
      <c r="E206" s="8"/>
    </row>
    <row r="207" spans="1:5" ht="61.5" thickBot="1">
      <c r="A207" s="53">
        <v>7</v>
      </c>
      <c r="B207" s="27" t="s">
        <v>159</v>
      </c>
      <c r="C207" s="8"/>
      <c r="D207" s="8"/>
      <c r="E207" s="8"/>
    </row>
    <row r="208" spans="1:5" ht="23.25" thickBot="1">
      <c r="A208" s="53">
        <v>8</v>
      </c>
      <c r="B208" s="29" t="s">
        <v>160</v>
      </c>
      <c r="C208" s="8"/>
      <c r="D208" s="8"/>
      <c r="E208" s="8"/>
    </row>
    <row r="209" spans="1:5" ht="23.25" thickBot="1">
      <c r="A209" s="53">
        <v>9</v>
      </c>
      <c r="B209" s="29" t="s">
        <v>161</v>
      </c>
      <c r="C209" s="8"/>
      <c r="D209" s="8"/>
      <c r="E209" s="8"/>
    </row>
    <row r="210" spans="1:5" ht="41.25" thickBot="1">
      <c r="A210" s="53">
        <v>10</v>
      </c>
      <c r="B210" s="29" t="s">
        <v>162</v>
      </c>
      <c r="C210" s="8"/>
      <c r="D210" s="8"/>
      <c r="E210" s="8"/>
    </row>
    <row r="211" spans="1:5" ht="61.5" thickBot="1">
      <c r="A211" s="53">
        <v>11</v>
      </c>
      <c r="B211" s="29" t="s">
        <v>163</v>
      </c>
      <c r="C211" s="8"/>
      <c r="D211" s="8"/>
      <c r="E211" s="8"/>
    </row>
    <row r="212" spans="1:5" s="54" customFormat="1" ht="23.25" thickBot="1">
      <c r="A212" s="53"/>
      <c r="B212" s="71" t="s">
        <v>257</v>
      </c>
      <c r="C212" s="329"/>
      <c r="D212" s="330"/>
      <c r="E212" s="331"/>
    </row>
    <row r="213" spans="1:5" ht="46.5" customHeight="1" thickBot="1">
      <c r="A213" s="6"/>
      <c r="B213" s="60" t="s">
        <v>234</v>
      </c>
      <c r="C213" s="8"/>
      <c r="D213" s="8"/>
      <c r="E213" s="8"/>
    </row>
    <row r="214" spans="1:5" ht="61.5" thickBot="1">
      <c r="A214" s="53">
        <v>1</v>
      </c>
      <c r="B214" s="31" t="s">
        <v>164</v>
      </c>
      <c r="C214" s="8"/>
      <c r="D214" s="8"/>
      <c r="E214" s="8"/>
    </row>
    <row r="215" spans="1:5" ht="61.5" thickBot="1">
      <c r="A215" s="53">
        <v>2</v>
      </c>
      <c r="B215" s="31" t="s">
        <v>165</v>
      </c>
      <c r="C215" s="8"/>
      <c r="D215" s="8"/>
      <c r="E215" s="8"/>
    </row>
    <row r="216" spans="1:5" ht="61.5" thickBot="1">
      <c r="A216" s="53">
        <v>3</v>
      </c>
      <c r="B216" s="31" t="s">
        <v>166</v>
      </c>
      <c r="C216" s="8"/>
      <c r="D216" s="8"/>
      <c r="E216" s="8"/>
    </row>
    <row r="217" spans="1:5" ht="41.25" thickBot="1">
      <c r="A217" s="53">
        <v>4</v>
      </c>
      <c r="B217" s="31" t="s">
        <v>167</v>
      </c>
      <c r="C217" s="8"/>
      <c r="D217" s="8"/>
      <c r="E217" s="8"/>
    </row>
    <row r="218" spans="1:5" ht="41.25" thickBot="1">
      <c r="A218" s="53">
        <v>5</v>
      </c>
      <c r="B218" s="31" t="s">
        <v>168</v>
      </c>
      <c r="C218" s="8"/>
      <c r="D218" s="8"/>
      <c r="E218" s="8"/>
    </row>
    <row r="219" spans="1:5" ht="41.25" thickBot="1">
      <c r="A219" s="53">
        <v>6</v>
      </c>
      <c r="B219" s="32" t="s">
        <v>169</v>
      </c>
      <c r="C219" s="8"/>
      <c r="D219" s="8"/>
      <c r="E219" s="8"/>
    </row>
    <row r="220" spans="1:5" ht="41.25" thickBot="1">
      <c r="A220" s="53">
        <v>7</v>
      </c>
      <c r="B220" s="31" t="s">
        <v>170</v>
      </c>
      <c r="C220" s="8"/>
      <c r="D220" s="8"/>
      <c r="E220" s="8"/>
    </row>
    <row r="221" spans="1:5" ht="41.25" thickBot="1">
      <c r="A221" s="53">
        <v>8</v>
      </c>
      <c r="B221" s="31" t="s">
        <v>171</v>
      </c>
      <c r="C221" s="8"/>
      <c r="D221" s="8"/>
      <c r="E221" s="8"/>
    </row>
    <row r="222" spans="1:5" ht="41.25" thickBot="1">
      <c r="A222" s="53">
        <v>9</v>
      </c>
      <c r="B222" s="32" t="s">
        <v>172</v>
      </c>
      <c r="C222" s="8"/>
      <c r="D222" s="8"/>
      <c r="E222" s="8"/>
    </row>
    <row r="223" spans="1:5" s="54" customFormat="1" ht="23.25" thickBot="1">
      <c r="A223" s="53"/>
      <c r="B223" s="71" t="s">
        <v>257</v>
      </c>
      <c r="C223" s="329"/>
      <c r="D223" s="330"/>
      <c r="E223" s="331"/>
    </row>
    <row r="224" spans="1:5" ht="46.5" customHeight="1" thickBot="1">
      <c r="A224" s="6"/>
      <c r="B224" s="60" t="s">
        <v>235</v>
      </c>
      <c r="C224" s="8"/>
      <c r="D224" s="8"/>
      <c r="E224" s="8"/>
    </row>
    <row r="225" spans="1:5" ht="41.25" thickBot="1">
      <c r="A225" s="53">
        <v>1</v>
      </c>
      <c r="B225" s="29" t="s">
        <v>173</v>
      </c>
      <c r="C225" s="8"/>
      <c r="D225" s="8"/>
      <c r="E225" s="8"/>
    </row>
    <row r="226" spans="1:5" ht="41.25" thickBot="1">
      <c r="A226" s="53">
        <v>2</v>
      </c>
      <c r="B226" s="29" t="s">
        <v>174</v>
      </c>
      <c r="C226" s="8"/>
      <c r="D226" s="8"/>
      <c r="E226" s="8"/>
    </row>
    <row r="227" spans="1:5" ht="81.75" thickBot="1">
      <c r="A227" s="256">
        <v>3</v>
      </c>
      <c r="B227" s="26" t="s">
        <v>175</v>
      </c>
      <c r="C227" s="8"/>
      <c r="D227" s="8"/>
      <c r="E227" s="8"/>
    </row>
    <row r="228" spans="1:5" ht="23.25" thickBot="1">
      <c r="A228" s="257"/>
      <c r="B228" s="27" t="s">
        <v>176</v>
      </c>
      <c r="C228" s="8"/>
      <c r="D228" s="8"/>
      <c r="E228" s="8"/>
    </row>
    <row r="229" spans="1:5" ht="41.25" thickBot="1">
      <c r="A229" s="53">
        <v>4</v>
      </c>
      <c r="B229" s="29" t="s">
        <v>177</v>
      </c>
      <c r="C229" s="8"/>
      <c r="D229" s="8"/>
      <c r="E229" s="8"/>
    </row>
    <row r="230" spans="1:5" s="54" customFormat="1" ht="23.25" thickBot="1">
      <c r="A230" s="53"/>
      <c r="B230" s="71" t="s">
        <v>257</v>
      </c>
      <c r="C230" s="329"/>
      <c r="D230" s="330"/>
      <c r="E230" s="331"/>
    </row>
    <row r="231" spans="1:5" ht="23.25" thickBot="1">
      <c r="A231" s="6"/>
      <c r="B231" s="60" t="s">
        <v>236</v>
      </c>
      <c r="C231" s="8"/>
      <c r="D231" s="8"/>
      <c r="E231" s="8"/>
    </row>
    <row r="232" spans="1:5" ht="41.25" thickBot="1">
      <c r="A232" s="53">
        <v>1</v>
      </c>
      <c r="B232" s="33" t="s">
        <v>178</v>
      </c>
      <c r="C232" s="8"/>
      <c r="D232" s="8"/>
      <c r="E232" s="8"/>
    </row>
    <row r="233" spans="1:5" ht="23.25" thickBot="1">
      <c r="A233" s="6"/>
      <c r="B233" s="72" t="s">
        <v>258</v>
      </c>
      <c r="C233" s="332"/>
      <c r="D233" s="333"/>
      <c r="E233" s="334"/>
    </row>
    <row r="234" spans="1:5" ht="41.25" thickBot="1">
      <c r="A234" s="53">
        <v>1</v>
      </c>
      <c r="B234" s="226" t="s">
        <v>179</v>
      </c>
      <c r="C234" s="8"/>
      <c r="D234" s="8"/>
      <c r="E234" s="8"/>
    </row>
    <row r="235" spans="1:5" ht="23.25" thickBot="1">
      <c r="A235" s="53">
        <v>2</v>
      </c>
      <c r="B235" s="226" t="s">
        <v>180</v>
      </c>
      <c r="C235" s="8"/>
      <c r="D235" s="8"/>
      <c r="E235" s="8"/>
    </row>
    <row r="236" spans="1:5" ht="41.25" thickBot="1">
      <c r="A236" s="53">
        <v>3</v>
      </c>
      <c r="B236" s="226" t="s">
        <v>181</v>
      </c>
      <c r="C236" s="8"/>
      <c r="D236" s="8"/>
      <c r="E236" s="8"/>
    </row>
    <row r="237" spans="1:5" ht="23.25" thickBot="1">
      <c r="A237" s="53">
        <v>4</v>
      </c>
      <c r="B237" s="226" t="s">
        <v>182</v>
      </c>
      <c r="C237" s="8"/>
      <c r="D237" s="8"/>
      <c r="E237" s="8"/>
    </row>
    <row r="238" spans="1:5" ht="41.25" thickBot="1">
      <c r="A238" s="53">
        <v>5</v>
      </c>
      <c r="B238" s="226" t="s">
        <v>183</v>
      </c>
      <c r="C238" s="8"/>
      <c r="D238" s="8"/>
      <c r="E238" s="8"/>
    </row>
    <row r="239" spans="1:5" ht="41.25" thickBot="1">
      <c r="A239" s="53">
        <v>6</v>
      </c>
      <c r="B239" s="226" t="s">
        <v>184</v>
      </c>
      <c r="C239" s="8"/>
      <c r="D239" s="8"/>
      <c r="E239" s="8"/>
    </row>
    <row r="240" spans="1:5" ht="61.5" thickBot="1">
      <c r="A240" s="53">
        <v>7</v>
      </c>
      <c r="B240" s="226" t="s">
        <v>237</v>
      </c>
      <c r="C240" s="8"/>
      <c r="D240" s="8"/>
      <c r="E240" s="8"/>
    </row>
    <row r="241" spans="1:5" ht="41.25" thickBot="1">
      <c r="A241" s="256">
        <v>8</v>
      </c>
      <c r="B241" s="227" t="s">
        <v>238</v>
      </c>
      <c r="C241" s="8"/>
      <c r="D241" s="8"/>
      <c r="E241" s="8"/>
    </row>
    <row r="242" spans="1:5" ht="41.25" thickBot="1">
      <c r="A242" s="257"/>
      <c r="B242" s="226" t="s">
        <v>185</v>
      </c>
      <c r="C242" s="8"/>
      <c r="D242" s="8"/>
      <c r="E242" s="8"/>
    </row>
    <row r="243" spans="1:5" ht="61.5" thickBot="1">
      <c r="A243" s="256">
        <v>9</v>
      </c>
      <c r="B243" s="227" t="s">
        <v>259</v>
      </c>
      <c r="C243" s="8"/>
      <c r="D243" s="8"/>
      <c r="E243" s="8"/>
    </row>
    <row r="244" spans="1:5" ht="36.75" thickBot="1">
      <c r="A244" s="257"/>
      <c r="B244" s="44" t="s">
        <v>185</v>
      </c>
      <c r="C244" s="8"/>
      <c r="D244" s="8"/>
      <c r="E244" s="8"/>
    </row>
    <row r="245" spans="1:5" ht="61.5" thickBot="1">
      <c r="A245" s="53">
        <v>10</v>
      </c>
      <c r="B245" s="226" t="s">
        <v>239</v>
      </c>
      <c r="C245" s="8"/>
      <c r="D245" s="8"/>
      <c r="E245" s="8"/>
    </row>
    <row r="246" spans="1:5" ht="41.25" thickBot="1">
      <c r="A246" s="53">
        <v>11</v>
      </c>
      <c r="B246" s="226" t="s">
        <v>186</v>
      </c>
      <c r="C246" s="8"/>
      <c r="D246" s="8"/>
      <c r="E246" s="8"/>
    </row>
    <row r="247" spans="1:5" ht="61.5" thickBot="1">
      <c r="A247" s="53">
        <v>12</v>
      </c>
      <c r="B247" s="226" t="s">
        <v>187</v>
      </c>
      <c r="C247" s="8"/>
      <c r="D247" s="8"/>
      <c r="E247" s="8"/>
    </row>
    <row r="248" spans="1:5" ht="41.25" thickBot="1">
      <c r="A248" s="256">
        <v>13</v>
      </c>
      <c r="B248" s="227" t="s">
        <v>188</v>
      </c>
      <c r="C248" s="8"/>
      <c r="D248" s="8"/>
      <c r="E248" s="8"/>
    </row>
    <row r="249" spans="1:5" ht="61.5" thickBot="1">
      <c r="A249" s="257"/>
      <c r="B249" s="226" t="s">
        <v>189</v>
      </c>
      <c r="C249" s="8"/>
      <c r="D249" s="8"/>
      <c r="E249" s="8"/>
    </row>
    <row r="250" spans="1:5" ht="41.25" thickBot="1">
      <c r="A250" s="53">
        <v>14</v>
      </c>
      <c r="B250" s="226" t="s">
        <v>270</v>
      </c>
      <c r="C250" s="8"/>
      <c r="D250" s="8"/>
      <c r="E250" s="8"/>
    </row>
    <row r="251" spans="1:5" ht="41.25" thickBot="1">
      <c r="A251" s="53">
        <v>15</v>
      </c>
      <c r="B251" s="226" t="s">
        <v>190</v>
      </c>
      <c r="C251" s="8"/>
      <c r="D251" s="8"/>
      <c r="E251" s="8"/>
    </row>
    <row r="252" spans="1:5" s="54" customFormat="1" ht="23.25" thickBot="1">
      <c r="A252" s="53"/>
      <c r="B252" s="71" t="s">
        <v>257</v>
      </c>
      <c r="C252" s="329"/>
      <c r="D252" s="330"/>
      <c r="E252" s="331"/>
    </row>
    <row r="253" spans="1:5" ht="81.75" thickBot="1">
      <c r="A253" s="53">
        <v>16</v>
      </c>
      <c r="B253" s="226" t="s">
        <v>191</v>
      </c>
      <c r="C253" s="8"/>
      <c r="D253" s="8"/>
      <c r="E253" s="8"/>
    </row>
    <row r="254" spans="1:5" ht="61.5" thickBot="1">
      <c r="A254" s="53">
        <v>17</v>
      </c>
      <c r="B254" s="226" t="s">
        <v>192</v>
      </c>
      <c r="C254" s="8"/>
      <c r="D254" s="8"/>
      <c r="E254" s="8"/>
    </row>
    <row r="255" spans="1:5" ht="36.75" thickBot="1">
      <c r="A255" s="53">
        <v>18</v>
      </c>
      <c r="B255" s="45" t="s">
        <v>193</v>
      </c>
      <c r="C255" s="8"/>
      <c r="D255" s="8"/>
      <c r="E255" s="8"/>
    </row>
    <row r="256" spans="1:5" ht="36">
      <c r="A256" s="256">
        <v>19</v>
      </c>
      <c r="B256" s="46" t="s">
        <v>194</v>
      </c>
      <c r="C256" s="296"/>
      <c r="D256" s="298"/>
      <c r="E256" s="298"/>
    </row>
    <row r="257" spans="1:5" ht="36.75" thickBot="1">
      <c r="A257" s="257"/>
      <c r="B257" s="45" t="s">
        <v>195</v>
      </c>
      <c r="C257" s="297"/>
      <c r="D257" s="299"/>
      <c r="E257" s="299"/>
    </row>
    <row r="258" spans="1:5" ht="40.5">
      <c r="A258" s="256">
        <v>20</v>
      </c>
      <c r="B258" s="228" t="s">
        <v>196</v>
      </c>
      <c r="C258" s="296"/>
      <c r="D258" s="298"/>
      <c r="E258" s="298"/>
    </row>
    <row r="259" spans="1:5" ht="21" thickBot="1">
      <c r="A259" s="257"/>
      <c r="B259" s="229" t="s">
        <v>197</v>
      </c>
      <c r="C259" s="297"/>
      <c r="D259" s="299"/>
      <c r="E259" s="299"/>
    </row>
    <row r="260" spans="1:5" ht="81.75" thickBot="1">
      <c r="A260" s="53">
        <v>21</v>
      </c>
      <c r="B260" s="226" t="s">
        <v>198</v>
      </c>
      <c r="C260" s="8"/>
      <c r="D260" s="8"/>
      <c r="E260" s="8"/>
    </row>
    <row r="261" spans="1:5" ht="61.5" thickBot="1">
      <c r="A261" s="53">
        <v>22</v>
      </c>
      <c r="B261" s="226" t="s">
        <v>199</v>
      </c>
      <c r="C261" s="8"/>
      <c r="D261" s="8"/>
      <c r="E261" s="8"/>
    </row>
    <row r="262" spans="1:5" ht="54.75" thickBot="1">
      <c r="A262" s="53">
        <v>23</v>
      </c>
      <c r="B262" s="44" t="s">
        <v>200</v>
      </c>
      <c r="C262" s="8"/>
      <c r="D262" s="8"/>
      <c r="E262" s="8"/>
    </row>
    <row r="263" spans="1:5" ht="61.5" thickBot="1">
      <c r="A263" s="53">
        <v>24</v>
      </c>
      <c r="B263" s="226" t="s">
        <v>201</v>
      </c>
      <c r="C263" s="8"/>
      <c r="D263" s="8"/>
      <c r="E263" s="8"/>
    </row>
    <row r="264" spans="1:5" ht="61.5" thickBot="1">
      <c r="A264" s="53">
        <v>25</v>
      </c>
      <c r="B264" s="226" t="s">
        <v>240</v>
      </c>
      <c r="C264" s="8"/>
      <c r="D264" s="8"/>
      <c r="E264" s="8"/>
    </row>
    <row r="265" spans="1:5" ht="41.25" thickBot="1">
      <c r="A265" s="53">
        <v>26</v>
      </c>
      <c r="B265" s="226" t="s">
        <v>202</v>
      </c>
      <c r="C265" s="8"/>
      <c r="D265" s="8"/>
      <c r="E265" s="8"/>
    </row>
    <row r="266" spans="1:5" s="54" customFormat="1" ht="23.25" thickBot="1">
      <c r="A266" s="53"/>
      <c r="B266" s="71" t="s">
        <v>257</v>
      </c>
      <c r="C266" s="329"/>
      <c r="D266" s="330"/>
      <c r="E266" s="331"/>
    </row>
    <row r="267" spans="1:5" ht="41.25" thickBot="1">
      <c r="A267" s="53">
        <v>27</v>
      </c>
      <c r="B267" s="226" t="s">
        <v>203</v>
      </c>
      <c r="C267" s="8"/>
      <c r="D267" s="8"/>
      <c r="E267" s="8"/>
    </row>
    <row r="268" spans="1:5" ht="41.25" thickBot="1">
      <c r="A268" s="53">
        <v>28</v>
      </c>
      <c r="B268" s="226" t="s">
        <v>204</v>
      </c>
      <c r="C268" s="8"/>
      <c r="D268" s="8"/>
      <c r="E268" s="8"/>
    </row>
    <row r="269" spans="1:5" ht="41.25" thickBot="1">
      <c r="A269" s="53">
        <v>29</v>
      </c>
      <c r="B269" s="226" t="s">
        <v>205</v>
      </c>
      <c r="C269" s="8"/>
      <c r="D269" s="8"/>
      <c r="E269" s="8"/>
    </row>
    <row r="270" spans="1:5" ht="41.25" thickBot="1">
      <c r="A270" s="53">
        <v>30</v>
      </c>
      <c r="B270" s="226" t="s">
        <v>206</v>
      </c>
      <c r="C270" s="8"/>
      <c r="D270" s="8"/>
      <c r="E270" s="8"/>
    </row>
    <row r="271" spans="1:5" ht="23.25" thickBot="1">
      <c r="A271" s="53">
        <v>31</v>
      </c>
      <c r="B271" s="226" t="s">
        <v>207</v>
      </c>
      <c r="C271" s="8"/>
      <c r="D271" s="8"/>
      <c r="E271" s="8"/>
    </row>
    <row r="272" spans="1:5" ht="23.25" thickBot="1">
      <c r="A272" s="53">
        <v>32</v>
      </c>
      <c r="B272" s="230" t="s">
        <v>208</v>
      </c>
      <c r="C272" s="8"/>
      <c r="D272" s="8"/>
      <c r="E272" s="8"/>
    </row>
    <row r="273" spans="1:5" ht="41.25" thickBot="1">
      <c r="A273" s="53">
        <v>33</v>
      </c>
      <c r="B273" s="226" t="s">
        <v>209</v>
      </c>
      <c r="C273" s="8"/>
      <c r="D273" s="8"/>
      <c r="E273" s="8"/>
    </row>
    <row r="274" spans="1:5" ht="41.25" thickBot="1">
      <c r="A274" s="53">
        <v>34</v>
      </c>
      <c r="B274" s="226" t="s">
        <v>210</v>
      </c>
      <c r="C274" s="8"/>
      <c r="D274" s="8"/>
      <c r="E274" s="8"/>
    </row>
    <row r="275" spans="1:5" ht="41.25" thickBot="1">
      <c r="A275" s="53">
        <v>35</v>
      </c>
      <c r="B275" s="226" t="s">
        <v>241</v>
      </c>
      <c r="C275" s="8"/>
      <c r="D275" s="8"/>
      <c r="E275" s="8"/>
    </row>
    <row r="276" spans="1:5" ht="41.25" thickBot="1">
      <c r="A276" s="53">
        <v>36</v>
      </c>
      <c r="B276" s="226" t="s">
        <v>211</v>
      </c>
      <c r="C276" s="8"/>
      <c r="D276" s="8"/>
      <c r="E276" s="8"/>
    </row>
    <row r="277" spans="1:5" ht="23.25" thickBot="1">
      <c r="A277" s="53">
        <v>37</v>
      </c>
      <c r="B277" s="44" t="s">
        <v>212</v>
      </c>
      <c r="C277" s="8"/>
      <c r="D277" s="8"/>
      <c r="E277" s="8"/>
    </row>
    <row r="278" spans="1:5" ht="61.5" thickBot="1">
      <c r="A278" s="53">
        <v>38</v>
      </c>
      <c r="B278" s="226" t="s">
        <v>1127</v>
      </c>
      <c r="C278" s="8"/>
      <c r="D278" s="8"/>
      <c r="E278" s="8"/>
    </row>
    <row r="279" spans="1:5" s="54" customFormat="1" ht="23.25" thickBot="1">
      <c r="A279" s="53"/>
      <c r="B279" s="71" t="s">
        <v>257</v>
      </c>
      <c r="C279" s="329"/>
      <c r="D279" s="330"/>
      <c r="E279" s="331"/>
    </row>
    <row r="280" spans="1:5" ht="36.75" thickBot="1">
      <c r="A280" s="53">
        <v>1</v>
      </c>
      <c r="B280" s="44" t="s">
        <v>213</v>
      </c>
      <c r="C280" s="8"/>
      <c r="D280" s="8"/>
      <c r="E280" s="8"/>
    </row>
    <row r="281" spans="1:5" ht="36.75" thickBot="1">
      <c r="A281" s="53">
        <v>2</v>
      </c>
      <c r="B281" s="44" t="s">
        <v>214</v>
      </c>
      <c r="C281" s="8"/>
      <c r="D281" s="8"/>
      <c r="E281" s="8"/>
    </row>
    <row r="282" spans="1:5" ht="72.75" thickBot="1">
      <c r="A282" s="53">
        <v>3</v>
      </c>
      <c r="B282" s="44" t="s">
        <v>215</v>
      </c>
      <c r="C282" s="8"/>
      <c r="D282" s="8"/>
      <c r="E282" s="8"/>
    </row>
    <row r="283" spans="1:5" ht="41.25" thickBot="1">
      <c r="A283" s="53">
        <v>4</v>
      </c>
      <c r="B283" s="226" t="s">
        <v>216</v>
      </c>
      <c r="C283" s="8"/>
      <c r="D283" s="8"/>
      <c r="E283" s="8"/>
    </row>
    <row r="284" spans="1:5" ht="41.25" thickBot="1">
      <c r="A284" s="53">
        <v>5</v>
      </c>
      <c r="B284" s="226" t="s">
        <v>217</v>
      </c>
      <c r="C284" s="8"/>
      <c r="D284" s="8"/>
      <c r="E284" s="8"/>
    </row>
    <row r="285" spans="1:5" ht="41.25" thickBot="1">
      <c r="A285" s="53">
        <v>6</v>
      </c>
      <c r="B285" s="226" t="s">
        <v>269</v>
      </c>
      <c r="C285" s="8"/>
      <c r="D285" s="8"/>
      <c r="E285" s="8"/>
    </row>
    <row r="286" spans="1:5" ht="41.25" thickBot="1">
      <c r="A286" s="53">
        <v>7</v>
      </c>
      <c r="B286" s="227" t="s">
        <v>218</v>
      </c>
      <c r="C286" s="8"/>
      <c r="D286" s="8"/>
      <c r="E286" s="8"/>
    </row>
    <row r="287" spans="1:5" ht="23.25" thickBot="1">
      <c r="A287" s="53">
        <v>8</v>
      </c>
      <c r="B287" s="231" t="s">
        <v>219</v>
      </c>
      <c r="C287" s="8"/>
      <c r="D287" s="8"/>
      <c r="E287" s="8"/>
    </row>
  </sheetData>
  <mergeCells count="93">
    <mergeCell ref="C258:C259"/>
    <mergeCell ref="D258:D259"/>
    <mergeCell ref="E258:E259"/>
    <mergeCell ref="C266:E266"/>
    <mergeCell ref="C279:E279"/>
    <mergeCell ref="C230:E230"/>
    <mergeCell ref="C233:E233"/>
    <mergeCell ref="C252:E252"/>
    <mergeCell ref="C256:C257"/>
    <mergeCell ref="D256:D257"/>
    <mergeCell ref="E256:E257"/>
    <mergeCell ref="C180:E180"/>
    <mergeCell ref="C191:E191"/>
    <mergeCell ref="C199:E199"/>
    <mergeCell ref="C212:E212"/>
    <mergeCell ref="C223:E223"/>
    <mergeCell ref="C136:E137"/>
    <mergeCell ref="C147:E147"/>
    <mergeCell ref="C155:E155"/>
    <mergeCell ref="C166:E172"/>
    <mergeCell ref="C173:E173"/>
    <mergeCell ref="C126:E127"/>
    <mergeCell ref="C128:E129"/>
    <mergeCell ref="C130:E131"/>
    <mergeCell ref="C132:E132"/>
    <mergeCell ref="C134:E135"/>
    <mergeCell ref="C106:E107"/>
    <mergeCell ref="C110:E110"/>
    <mergeCell ref="C116:E117"/>
    <mergeCell ref="C118:E118"/>
    <mergeCell ref="C124:E125"/>
    <mergeCell ref="C68:E68"/>
    <mergeCell ref="C69:E70"/>
    <mergeCell ref="C71:E98"/>
    <mergeCell ref="C102:E103"/>
    <mergeCell ref="C104:E104"/>
    <mergeCell ref="C42:E47"/>
    <mergeCell ref="C55:C56"/>
    <mergeCell ref="D55:D56"/>
    <mergeCell ref="E55:E56"/>
    <mergeCell ref="C57:E67"/>
    <mergeCell ref="C37:C38"/>
    <mergeCell ref="D37:D38"/>
    <mergeCell ref="E37:E38"/>
    <mergeCell ref="C40:C41"/>
    <mergeCell ref="D40:D41"/>
    <mergeCell ref="E40:E41"/>
    <mergeCell ref="A2:E2"/>
    <mergeCell ref="A1:E1"/>
    <mergeCell ref="A3:B3"/>
    <mergeCell ref="C3:E3"/>
    <mergeCell ref="B40:B41"/>
    <mergeCell ref="A14:A15"/>
    <mergeCell ref="A19:A20"/>
    <mergeCell ref="A24:A25"/>
    <mergeCell ref="A28:A29"/>
    <mergeCell ref="A31:A36"/>
    <mergeCell ref="A37:A38"/>
    <mergeCell ref="A40:A41"/>
    <mergeCell ref="C13:E13"/>
    <mergeCell ref="C24:E25"/>
    <mergeCell ref="C28:E29"/>
    <mergeCell ref="C31:E36"/>
    <mergeCell ref="B128:B129"/>
    <mergeCell ref="B130:B131"/>
    <mergeCell ref="B55:B56"/>
    <mergeCell ref="B102:B103"/>
    <mergeCell ref="B116:B117"/>
    <mergeCell ref="B124:B125"/>
    <mergeCell ref="B126:B127"/>
    <mergeCell ref="A42:A47"/>
    <mergeCell ref="A55:A56"/>
    <mergeCell ref="A57:A67"/>
    <mergeCell ref="A69:A70"/>
    <mergeCell ref="A71:A98"/>
    <mergeCell ref="A102:A103"/>
    <mergeCell ref="A106:A107"/>
    <mergeCell ref="A116:A117"/>
    <mergeCell ref="A122:A123"/>
    <mergeCell ref="A124:A125"/>
    <mergeCell ref="A126:A127"/>
    <mergeCell ref="A128:A129"/>
    <mergeCell ref="A130:A131"/>
    <mergeCell ref="A134:A135"/>
    <mergeCell ref="A136:A137"/>
    <mergeCell ref="A163:A164"/>
    <mergeCell ref="A166:A172"/>
    <mergeCell ref="A227:A228"/>
    <mergeCell ref="A258:A259"/>
    <mergeCell ref="A241:A242"/>
    <mergeCell ref="A243:A244"/>
    <mergeCell ref="A248:A249"/>
    <mergeCell ref="A256:A25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
  <sheetViews>
    <sheetView rightToLeft="1" topLeftCell="AP1" workbookViewId="0">
      <selection activeCell="AB3" sqref="AB3"/>
    </sheetView>
  </sheetViews>
  <sheetFormatPr defaultColWidth="28.140625" defaultRowHeight="108.75" customHeight="1"/>
  <sheetData>
    <row r="1" spans="1:47" ht="108.75" customHeight="1">
      <c r="A1" s="490" t="s">
        <v>1128</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row>
    <row r="2" spans="1:47" ht="186.75" customHeight="1">
      <c r="A2" s="232" t="s">
        <v>0</v>
      </c>
      <c r="B2" s="232" t="s">
        <v>1129</v>
      </c>
      <c r="C2" s="232" t="s">
        <v>1130</v>
      </c>
      <c r="D2" s="233" t="s">
        <v>755</v>
      </c>
      <c r="E2" s="233" t="s">
        <v>751</v>
      </c>
      <c r="F2" s="233" t="s">
        <v>1131</v>
      </c>
      <c r="G2" s="233" t="s">
        <v>1132</v>
      </c>
      <c r="H2" s="234" t="s">
        <v>1133</v>
      </c>
      <c r="I2" s="233" t="s">
        <v>1134</v>
      </c>
      <c r="J2" s="233" t="s">
        <v>1135</v>
      </c>
      <c r="K2" s="233" t="s">
        <v>1136</v>
      </c>
      <c r="L2" s="235" t="s">
        <v>1137</v>
      </c>
      <c r="M2" s="233" t="s">
        <v>1138</v>
      </c>
      <c r="N2" s="233" t="s">
        <v>1139</v>
      </c>
      <c r="O2" s="233" t="s">
        <v>1140</v>
      </c>
      <c r="P2" s="233" t="s">
        <v>1141</v>
      </c>
      <c r="Q2" s="233" t="s">
        <v>1142</v>
      </c>
      <c r="R2" s="233" t="s">
        <v>1143</v>
      </c>
      <c r="S2" s="233" t="s">
        <v>1144</v>
      </c>
      <c r="T2" s="233" t="s">
        <v>1145</v>
      </c>
      <c r="U2" s="233" t="s">
        <v>1146</v>
      </c>
      <c r="V2" s="235" t="s">
        <v>1147</v>
      </c>
      <c r="W2" s="234" t="s">
        <v>1148</v>
      </c>
      <c r="X2" s="233" t="s">
        <v>1149</v>
      </c>
      <c r="Y2" s="233" t="s">
        <v>1150</v>
      </c>
      <c r="Z2" s="233" t="s">
        <v>1151</v>
      </c>
      <c r="AA2" s="233" t="s">
        <v>1152</v>
      </c>
      <c r="AB2" s="233" t="s">
        <v>1153</v>
      </c>
      <c r="AC2" s="233" t="s">
        <v>1154</v>
      </c>
      <c r="AD2" s="233" t="s">
        <v>1155</v>
      </c>
      <c r="AE2" s="233" t="s">
        <v>1156</v>
      </c>
      <c r="AF2" s="235" t="s">
        <v>1157</v>
      </c>
      <c r="AG2" s="233" t="s">
        <v>1158</v>
      </c>
      <c r="AH2" s="233" t="s">
        <v>1159</v>
      </c>
      <c r="AI2" s="233" t="s">
        <v>1160</v>
      </c>
      <c r="AJ2" s="233" t="s">
        <v>1161</v>
      </c>
      <c r="AK2" s="233" t="s">
        <v>1162</v>
      </c>
      <c r="AL2" s="233" t="s">
        <v>1163</v>
      </c>
      <c r="AM2" s="233" t="s">
        <v>1164</v>
      </c>
      <c r="AN2" s="233" t="s">
        <v>1165</v>
      </c>
      <c r="AO2" s="233" t="s">
        <v>1166</v>
      </c>
      <c r="AP2" s="233" t="s">
        <v>1167</v>
      </c>
      <c r="AQ2" s="233" t="s">
        <v>1168</v>
      </c>
      <c r="AR2" s="233" t="s">
        <v>1169</v>
      </c>
      <c r="AS2" s="233" t="s">
        <v>1170</v>
      </c>
      <c r="AT2" s="233" t="s">
        <v>1171</v>
      </c>
      <c r="AU2" s="233" t="s">
        <v>1172</v>
      </c>
    </row>
    <row r="3" spans="1:47" ht="46.5" customHeight="1">
      <c r="A3" s="236">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row>
  </sheetData>
  <mergeCells count="1">
    <mergeCell ref="A1:AU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rightToLeft="1" topLeftCell="A40" workbookViewId="0">
      <selection activeCell="I5" sqref="I5"/>
    </sheetView>
  </sheetViews>
  <sheetFormatPr defaultRowHeight="56.25" customHeight="1"/>
  <cols>
    <col min="2" max="2" width="40.28515625" customWidth="1"/>
  </cols>
  <sheetData>
    <row r="1" spans="1:5" ht="56.25" customHeight="1">
      <c r="A1" s="270" t="s">
        <v>4</v>
      </c>
      <c r="B1" s="271"/>
      <c r="C1" s="271"/>
      <c r="D1" s="271"/>
      <c r="E1" s="272"/>
    </row>
    <row r="2" spans="1:5" ht="56.25" customHeight="1">
      <c r="A2" s="267" t="s">
        <v>8</v>
      </c>
      <c r="B2" s="268"/>
      <c r="C2" s="268"/>
      <c r="D2" s="268"/>
      <c r="E2" s="269"/>
    </row>
    <row r="3" spans="1:5" ht="56.25" customHeight="1">
      <c r="A3" s="273" t="s">
        <v>1268</v>
      </c>
      <c r="B3" s="274"/>
      <c r="C3" s="275" t="s">
        <v>671</v>
      </c>
      <c r="D3" s="276"/>
      <c r="E3" s="277"/>
    </row>
    <row r="4" spans="1:5" ht="56.25" customHeight="1">
      <c r="A4" s="10" t="s">
        <v>5</v>
      </c>
      <c r="B4" s="241"/>
      <c r="C4" s="11" t="s">
        <v>6</v>
      </c>
      <c r="D4" s="12"/>
      <c r="E4" s="13"/>
    </row>
    <row r="5" spans="1:5" ht="56.25" customHeight="1" thickBot="1">
      <c r="A5" s="4" t="s">
        <v>0</v>
      </c>
      <c r="B5" s="2" t="s">
        <v>1</v>
      </c>
      <c r="C5" s="2">
        <v>0</v>
      </c>
      <c r="D5" s="3">
        <v>1</v>
      </c>
      <c r="E5" s="5">
        <v>2</v>
      </c>
    </row>
    <row r="6" spans="1:5" ht="56.25" customHeight="1" thickBot="1">
      <c r="A6" s="242">
        <v>1</v>
      </c>
      <c r="B6" s="243" t="s">
        <v>1177</v>
      </c>
      <c r="C6" s="242"/>
      <c r="D6" s="244"/>
      <c r="E6" s="242"/>
    </row>
    <row r="7" spans="1:5" ht="56.25" customHeight="1" thickBot="1">
      <c r="A7" s="242">
        <v>2</v>
      </c>
      <c r="B7" s="245" t="s">
        <v>1178</v>
      </c>
      <c r="C7" s="242"/>
      <c r="D7" s="244"/>
      <c r="E7" s="242"/>
    </row>
    <row r="8" spans="1:5" ht="56.25" customHeight="1" thickBot="1">
      <c r="A8" s="242">
        <v>3</v>
      </c>
      <c r="B8" s="245" t="s">
        <v>1179</v>
      </c>
      <c r="C8" s="242"/>
      <c r="D8" s="244"/>
      <c r="E8" s="242"/>
    </row>
    <row r="9" spans="1:5" ht="56.25" customHeight="1" thickBot="1">
      <c r="A9" s="242">
        <v>4</v>
      </c>
      <c r="B9" s="245" t="s">
        <v>1180</v>
      </c>
      <c r="C9" s="242"/>
      <c r="D9" s="244"/>
      <c r="E9" s="242"/>
    </row>
    <row r="10" spans="1:5" ht="56.25" customHeight="1" thickBot="1">
      <c r="A10" s="242">
        <v>5</v>
      </c>
      <c r="B10" s="245" t="s">
        <v>1181</v>
      </c>
      <c r="C10" s="242"/>
      <c r="D10" s="244"/>
      <c r="E10" s="242"/>
    </row>
    <row r="11" spans="1:5" ht="56.25" customHeight="1" thickBot="1">
      <c r="A11" s="242">
        <v>6</v>
      </c>
      <c r="B11" s="245" t="s">
        <v>1182</v>
      </c>
      <c r="C11" s="242"/>
      <c r="D11" s="244"/>
      <c r="E11" s="242"/>
    </row>
    <row r="12" spans="1:5" ht="56.25" customHeight="1" thickBot="1">
      <c r="A12" s="242">
        <v>7</v>
      </c>
      <c r="B12" s="245" t="s">
        <v>1183</v>
      </c>
      <c r="C12" s="242"/>
      <c r="D12" s="244"/>
      <c r="E12" s="242"/>
    </row>
    <row r="13" spans="1:5" ht="56.25" customHeight="1" thickBot="1">
      <c r="A13" s="242">
        <v>8</v>
      </c>
      <c r="B13" s="245" t="s">
        <v>1184</v>
      </c>
      <c r="C13" s="242"/>
      <c r="D13" s="244"/>
      <c r="E13" s="242"/>
    </row>
    <row r="14" spans="1:5" ht="56.25" customHeight="1" thickBot="1">
      <c r="A14" s="242">
        <v>9</v>
      </c>
      <c r="B14" s="245" t="s">
        <v>1185</v>
      </c>
      <c r="C14" s="242"/>
      <c r="D14" s="244"/>
      <c r="E14" s="242"/>
    </row>
    <row r="15" spans="1:5" ht="56.25" customHeight="1" thickBot="1">
      <c r="A15" s="242">
        <v>10</v>
      </c>
      <c r="B15" s="245" t="s">
        <v>1186</v>
      </c>
      <c r="C15" s="242"/>
      <c r="D15" s="244"/>
      <c r="E15" s="242"/>
    </row>
    <row r="16" spans="1:5" ht="56.25" customHeight="1" thickBot="1">
      <c r="A16" s="242">
        <v>11</v>
      </c>
      <c r="B16" s="243" t="s">
        <v>1187</v>
      </c>
      <c r="C16" s="242"/>
      <c r="D16" s="244"/>
      <c r="E16" s="242"/>
    </row>
    <row r="17" spans="1:5" ht="56.25" customHeight="1" thickBot="1">
      <c r="A17" s="242">
        <v>12</v>
      </c>
      <c r="B17" s="245" t="s">
        <v>1188</v>
      </c>
      <c r="C17" s="242"/>
      <c r="D17" s="244"/>
      <c r="E17" s="242"/>
    </row>
    <row r="18" spans="1:5" ht="56.25" customHeight="1" thickBot="1">
      <c r="A18" s="242">
        <v>13</v>
      </c>
      <c r="B18" s="245" t="s">
        <v>1189</v>
      </c>
      <c r="C18" s="242"/>
      <c r="D18" s="244"/>
      <c r="E18" s="242"/>
    </row>
    <row r="19" spans="1:5" ht="56.25" customHeight="1" thickBot="1">
      <c r="A19" s="242">
        <v>14</v>
      </c>
      <c r="B19" s="245" t="s">
        <v>1190</v>
      </c>
      <c r="C19" s="242"/>
      <c r="D19" s="244"/>
      <c r="E19" s="242"/>
    </row>
    <row r="20" spans="1:5" ht="56.25" customHeight="1" thickBot="1">
      <c r="A20" s="242">
        <v>15</v>
      </c>
      <c r="B20" s="245" t="s">
        <v>1191</v>
      </c>
      <c r="C20" s="242"/>
      <c r="D20" s="244"/>
      <c r="E20" s="242"/>
    </row>
    <row r="21" spans="1:5" ht="56.25" customHeight="1" thickBot="1">
      <c r="A21" s="242">
        <v>16</v>
      </c>
      <c r="B21" s="245" t="s">
        <v>1192</v>
      </c>
      <c r="C21" s="242"/>
      <c r="D21" s="244"/>
      <c r="E21" s="242"/>
    </row>
    <row r="22" spans="1:5" ht="56.25" customHeight="1" thickBot="1">
      <c r="A22" s="242">
        <v>17</v>
      </c>
      <c r="B22" s="245" t="s">
        <v>1193</v>
      </c>
      <c r="C22" s="242"/>
      <c r="D22" s="244"/>
      <c r="E22" s="242"/>
    </row>
    <row r="23" spans="1:5" ht="56.25" customHeight="1" thickBot="1">
      <c r="A23" s="242">
        <v>18</v>
      </c>
      <c r="B23" s="245" t="s">
        <v>1194</v>
      </c>
      <c r="C23" s="242"/>
      <c r="D23" s="244"/>
      <c r="E23" s="242"/>
    </row>
    <row r="24" spans="1:5" ht="56.25" customHeight="1" thickBot="1">
      <c r="A24" s="242">
        <v>19</v>
      </c>
      <c r="B24" s="246" t="s">
        <v>1195</v>
      </c>
      <c r="C24" s="242"/>
      <c r="D24" s="244"/>
      <c r="E24" s="242"/>
    </row>
    <row r="25" spans="1:5" ht="56.25" customHeight="1" thickBot="1">
      <c r="A25" s="242">
        <v>20</v>
      </c>
      <c r="B25" s="245" t="s">
        <v>1196</v>
      </c>
      <c r="C25" s="242"/>
      <c r="D25" s="244"/>
      <c r="E25" s="242"/>
    </row>
    <row r="26" spans="1:5" ht="56.25" customHeight="1" thickBot="1">
      <c r="A26" s="242">
        <v>21</v>
      </c>
      <c r="B26" s="245" t="s">
        <v>1197</v>
      </c>
      <c r="C26" s="242"/>
      <c r="D26" s="244"/>
      <c r="E26" s="242"/>
    </row>
    <row r="27" spans="1:5" ht="56.25" customHeight="1" thickBot="1">
      <c r="A27" s="242">
        <v>22</v>
      </c>
      <c r="B27" s="248" t="s">
        <v>1198</v>
      </c>
      <c r="C27" s="247"/>
      <c r="D27" s="252"/>
      <c r="E27" s="247"/>
    </row>
    <row r="28" spans="1:5" ht="56.25" customHeight="1" thickBot="1">
      <c r="A28" s="242">
        <v>23</v>
      </c>
      <c r="B28" s="243" t="s">
        <v>1199</v>
      </c>
      <c r="C28" s="242"/>
      <c r="D28" s="244"/>
      <c r="E28" s="242"/>
    </row>
    <row r="29" spans="1:5" ht="56.25" customHeight="1" thickBot="1">
      <c r="A29" s="242">
        <v>24</v>
      </c>
      <c r="B29" s="245" t="s">
        <v>1200</v>
      </c>
      <c r="C29" s="242"/>
      <c r="D29" s="244"/>
      <c r="E29" s="242"/>
    </row>
    <row r="30" spans="1:5" ht="56.25" customHeight="1" thickBot="1">
      <c r="A30" s="242">
        <v>25</v>
      </c>
      <c r="B30" s="245" t="s">
        <v>1201</v>
      </c>
      <c r="C30" s="242"/>
      <c r="D30" s="244"/>
      <c r="E30" s="242"/>
    </row>
    <row r="31" spans="1:5" ht="56.25" customHeight="1" thickBot="1">
      <c r="A31" s="242">
        <v>26</v>
      </c>
      <c r="B31" s="245" t="s">
        <v>1202</v>
      </c>
      <c r="C31" s="242"/>
      <c r="D31" s="244"/>
      <c r="E31" s="242"/>
    </row>
    <row r="32" spans="1:5" ht="56.25" customHeight="1" thickBot="1">
      <c r="A32" s="242">
        <v>27</v>
      </c>
      <c r="B32" s="245" t="s">
        <v>1203</v>
      </c>
      <c r="C32" s="242"/>
      <c r="D32" s="244"/>
      <c r="E32" s="242"/>
    </row>
    <row r="33" spans="1:5" ht="56.25" customHeight="1" thickBot="1">
      <c r="A33" s="242">
        <v>28</v>
      </c>
      <c r="B33" s="245" t="s">
        <v>1204</v>
      </c>
      <c r="C33" s="242"/>
      <c r="D33" s="244"/>
      <c r="E33" s="242"/>
    </row>
    <row r="34" spans="1:5" ht="56.25" customHeight="1" thickBot="1">
      <c r="A34" s="242">
        <v>29</v>
      </c>
      <c r="B34" s="248" t="s">
        <v>1205</v>
      </c>
      <c r="C34" s="242"/>
      <c r="D34" s="244"/>
      <c r="E34" s="242"/>
    </row>
    <row r="35" spans="1:5" ht="56.25" customHeight="1">
      <c r="A35" s="242">
        <v>30</v>
      </c>
      <c r="B35" s="249" t="s">
        <v>1206</v>
      </c>
      <c r="C35" s="242"/>
      <c r="D35" s="244"/>
      <c r="E35" s="242"/>
    </row>
    <row r="36" spans="1:5" ht="56.25" customHeight="1" thickBot="1">
      <c r="A36" s="242">
        <v>31</v>
      </c>
      <c r="B36" s="245" t="s">
        <v>1207</v>
      </c>
      <c r="C36" s="242"/>
      <c r="D36" s="244"/>
      <c r="E36" s="242"/>
    </row>
    <row r="37" spans="1:5" ht="56.25" customHeight="1" thickBot="1">
      <c r="A37" s="242">
        <v>32</v>
      </c>
      <c r="B37" s="245" t="s">
        <v>1208</v>
      </c>
      <c r="C37" s="242"/>
      <c r="D37" s="244"/>
      <c r="E37" s="242"/>
    </row>
    <row r="38" spans="1:5" ht="56.25" customHeight="1" thickBot="1">
      <c r="A38" s="242">
        <v>33</v>
      </c>
      <c r="B38" s="245" t="s">
        <v>1209</v>
      </c>
      <c r="C38" s="242"/>
      <c r="D38" s="244"/>
      <c r="E38" s="242"/>
    </row>
    <row r="39" spans="1:5" ht="56.25" customHeight="1" thickBot="1">
      <c r="A39" s="242">
        <v>34</v>
      </c>
      <c r="B39" s="245" t="s">
        <v>1210</v>
      </c>
      <c r="C39" s="242"/>
      <c r="D39" s="244"/>
      <c r="E39" s="242"/>
    </row>
    <row r="40" spans="1:5" ht="56.25" customHeight="1" thickBot="1">
      <c r="A40" s="242">
        <v>35</v>
      </c>
      <c r="B40" s="245" t="s">
        <v>1211</v>
      </c>
      <c r="C40" s="242"/>
      <c r="D40" s="244"/>
      <c r="E40" s="242"/>
    </row>
    <row r="41" spans="1:5" ht="56.25" customHeight="1" thickBot="1">
      <c r="A41" s="242">
        <v>36</v>
      </c>
      <c r="B41" s="245" t="s">
        <v>1212</v>
      </c>
      <c r="C41" s="242"/>
      <c r="D41" s="244"/>
      <c r="E41" s="242"/>
    </row>
    <row r="42" spans="1:5" ht="85.5" customHeight="1" thickBot="1">
      <c r="A42" s="242">
        <v>37</v>
      </c>
      <c r="B42" s="245" t="s">
        <v>1213</v>
      </c>
      <c r="C42" s="242"/>
      <c r="D42" s="244"/>
      <c r="E42" s="242"/>
    </row>
    <row r="43" spans="1:5" ht="56.25" customHeight="1" thickBot="1">
      <c r="A43" s="242">
        <v>38</v>
      </c>
      <c r="B43" s="248" t="s">
        <v>1214</v>
      </c>
      <c r="C43" s="242"/>
      <c r="D43" s="244"/>
      <c r="E43" s="242"/>
    </row>
    <row r="44" spans="1:5" ht="56.25" customHeight="1" thickBot="1">
      <c r="A44" s="242">
        <v>39</v>
      </c>
      <c r="B44" s="243" t="s">
        <v>1215</v>
      </c>
      <c r="C44" s="242"/>
      <c r="D44" s="244"/>
      <c r="E44" s="242"/>
    </row>
    <row r="45" spans="1:5" ht="56.25" customHeight="1" thickBot="1">
      <c r="A45" s="242">
        <v>40</v>
      </c>
      <c r="B45" s="245" t="s">
        <v>1216</v>
      </c>
      <c r="C45" s="242"/>
      <c r="D45" s="244"/>
      <c r="E45" s="242"/>
    </row>
    <row r="46" spans="1:5" ht="56.25" customHeight="1" thickBot="1">
      <c r="A46" s="242">
        <v>41</v>
      </c>
      <c r="B46" s="245" t="s">
        <v>1217</v>
      </c>
      <c r="C46" s="242"/>
      <c r="D46" s="244"/>
      <c r="E46" s="242"/>
    </row>
    <row r="47" spans="1:5" ht="56.25" customHeight="1" thickBot="1">
      <c r="A47" s="242">
        <v>42</v>
      </c>
      <c r="B47" s="245" t="s">
        <v>1218</v>
      </c>
      <c r="C47" s="242"/>
      <c r="D47" s="244"/>
      <c r="E47" s="242"/>
    </row>
    <row r="48" spans="1:5" ht="56.25" customHeight="1" thickBot="1">
      <c r="A48" s="242">
        <v>43</v>
      </c>
      <c r="B48" s="245" t="s">
        <v>1219</v>
      </c>
      <c r="C48" s="242"/>
      <c r="D48" s="244"/>
      <c r="E48" s="242"/>
    </row>
    <row r="49" spans="1:5" ht="56.25" customHeight="1" thickBot="1">
      <c r="A49" s="242">
        <v>44</v>
      </c>
      <c r="B49" s="245" t="s">
        <v>1220</v>
      </c>
      <c r="C49" s="242"/>
      <c r="D49" s="244"/>
      <c r="E49" s="242"/>
    </row>
    <row r="50" spans="1:5" ht="56.25" customHeight="1" thickBot="1">
      <c r="A50" s="242">
        <v>45</v>
      </c>
      <c r="B50" s="245" t="s">
        <v>1221</v>
      </c>
      <c r="C50" s="242"/>
      <c r="D50" s="244"/>
      <c r="E50" s="242"/>
    </row>
    <row r="51" spans="1:5" ht="56.25" customHeight="1" thickBot="1">
      <c r="A51" s="242">
        <v>46</v>
      </c>
      <c r="B51" s="245" t="s">
        <v>1222</v>
      </c>
      <c r="C51" s="242"/>
      <c r="D51" s="244"/>
      <c r="E51" s="242"/>
    </row>
    <row r="52" spans="1:5" ht="56.25" customHeight="1" thickBot="1">
      <c r="A52" s="242">
        <v>47</v>
      </c>
      <c r="B52" s="243" t="s">
        <v>1223</v>
      </c>
      <c r="C52" s="242"/>
      <c r="D52" s="244"/>
      <c r="E52" s="242"/>
    </row>
    <row r="53" spans="1:5" ht="56.25" customHeight="1" thickBot="1">
      <c r="A53" s="242">
        <v>48</v>
      </c>
      <c r="B53" s="245" t="s">
        <v>1224</v>
      </c>
      <c r="C53" s="242"/>
      <c r="D53" s="244"/>
      <c r="E53" s="242"/>
    </row>
    <row r="54" spans="1:5" ht="56.25" customHeight="1" thickBot="1">
      <c r="A54" s="242">
        <v>49</v>
      </c>
      <c r="B54" s="245" t="s">
        <v>1225</v>
      </c>
      <c r="C54" s="242"/>
      <c r="D54" s="244"/>
      <c r="E54" s="242"/>
    </row>
    <row r="55" spans="1:5" ht="56.25" customHeight="1" thickBot="1">
      <c r="A55" s="242">
        <v>50</v>
      </c>
      <c r="B55" s="245" t="s">
        <v>1226</v>
      </c>
      <c r="C55" s="242"/>
      <c r="D55" s="244"/>
      <c r="E55" s="242"/>
    </row>
    <row r="56" spans="1:5" ht="56.25" customHeight="1" thickBot="1">
      <c r="A56" s="242">
        <v>51</v>
      </c>
      <c r="B56" s="245" t="s">
        <v>1227</v>
      </c>
      <c r="C56" s="242"/>
      <c r="D56" s="244"/>
      <c r="E56" s="242"/>
    </row>
    <row r="57" spans="1:5" ht="56.25" customHeight="1" thickBot="1">
      <c r="A57" s="242">
        <v>52</v>
      </c>
      <c r="B57" s="245" t="s">
        <v>1228</v>
      </c>
      <c r="C57" s="242"/>
      <c r="D57" s="244"/>
      <c r="E57" s="242"/>
    </row>
    <row r="58" spans="1:5" ht="56.25" customHeight="1" thickBot="1">
      <c r="A58" s="242">
        <v>53</v>
      </c>
      <c r="B58" s="245" t="s">
        <v>1229</v>
      </c>
      <c r="C58" s="242"/>
      <c r="D58" s="244"/>
      <c r="E58" s="242"/>
    </row>
    <row r="59" spans="1:5" ht="56.25" customHeight="1" thickBot="1">
      <c r="A59" s="242">
        <v>54</v>
      </c>
      <c r="B59" s="243" t="s">
        <v>1230</v>
      </c>
      <c r="C59" s="242"/>
      <c r="D59" s="244"/>
      <c r="E59" s="242"/>
    </row>
    <row r="60" spans="1:5" ht="57.75" customHeight="1" thickBot="1">
      <c r="A60" s="242">
        <v>55</v>
      </c>
      <c r="B60" s="245" t="s">
        <v>1231</v>
      </c>
      <c r="C60" s="242"/>
      <c r="D60" s="244"/>
      <c r="E60" s="242"/>
    </row>
    <row r="61" spans="1:5" ht="56.25" customHeight="1" thickBot="1">
      <c r="A61" s="242">
        <v>56</v>
      </c>
      <c r="B61" s="245" t="s">
        <v>1232</v>
      </c>
      <c r="C61" s="242"/>
      <c r="D61" s="244"/>
      <c r="E61" s="242"/>
    </row>
    <row r="62" spans="1:5" ht="56.25" customHeight="1" thickBot="1">
      <c r="A62" s="242">
        <v>57</v>
      </c>
      <c r="B62" s="245" t="s">
        <v>1233</v>
      </c>
      <c r="C62" s="242"/>
      <c r="D62" s="244"/>
      <c r="E62" s="242"/>
    </row>
    <row r="63" spans="1:5" ht="56.25" customHeight="1" thickBot="1">
      <c r="A63" s="242">
        <v>58</v>
      </c>
      <c r="B63" s="250" t="s">
        <v>1234</v>
      </c>
      <c r="C63" s="253"/>
      <c r="D63" s="253"/>
      <c r="E63" s="254"/>
    </row>
    <row r="64" spans="1:5" ht="56.25" customHeight="1" thickBot="1">
      <c r="A64" s="242">
        <v>59</v>
      </c>
      <c r="B64" s="250" t="s">
        <v>1235</v>
      </c>
      <c r="C64" s="240"/>
      <c r="D64" s="240"/>
      <c r="E64" s="7"/>
    </row>
    <row r="65" spans="1:5" ht="56.25" customHeight="1" thickBot="1">
      <c r="A65" s="242">
        <v>60</v>
      </c>
      <c r="B65" s="250" t="s">
        <v>1236</v>
      </c>
      <c r="C65" s="240"/>
      <c r="D65" s="240"/>
      <c r="E65" s="7"/>
    </row>
    <row r="66" spans="1:5" ht="56.25" customHeight="1" thickBot="1">
      <c r="A66" s="242">
        <v>61</v>
      </c>
      <c r="B66" s="250" t="s">
        <v>1237</v>
      </c>
      <c r="C66" s="240"/>
      <c r="D66" s="240"/>
      <c r="E66" s="7"/>
    </row>
    <row r="67" spans="1:5" ht="56.25" customHeight="1" thickBot="1">
      <c r="A67" s="242">
        <v>62</v>
      </c>
      <c r="B67" s="250" t="s">
        <v>1238</v>
      </c>
      <c r="C67" s="240"/>
      <c r="D67" s="240"/>
      <c r="E67" s="7"/>
    </row>
    <row r="68" spans="1:5" ht="56.25" customHeight="1" thickBot="1">
      <c r="A68" s="242">
        <v>63</v>
      </c>
      <c r="B68" s="250" t="s">
        <v>1239</v>
      </c>
      <c r="C68" s="240"/>
      <c r="D68" s="240"/>
      <c r="E68" s="7"/>
    </row>
    <row r="69" spans="1:5" ht="56.25" customHeight="1" thickBot="1">
      <c r="A69" s="242">
        <v>64</v>
      </c>
      <c r="B69" s="250" t="s">
        <v>1240</v>
      </c>
      <c r="C69" s="240"/>
      <c r="D69" s="240"/>
      <c r="E69" s="7"/>
    </row>
    <row r="70" spans="1:5" ht="56.25" customHeight="1" thickBot="1">
      <c r="A70" s="242">
        <v>65</v>
      </c>
      <c r="B70" s="250" t="s">
        <v>1241</v>
      </c>
      <c r="C70" s="240"/>
      <c r="D70" s="240"/>
      <c r="E70" s="7"/>
    </row>
    <row r="71" spans="1:5" ht="56.25" customHeight="1" thickBot="1">
      <c r="A71" s="242">
        <v>66</v>
      </c>
      <c r="B71" s="251" t="s">
        <v>1242</v>
      </c>
      <c r="C71" s="240"/>
      <c r="D71" s="240"/>
      <c r="E71" s="7"/>
    </row>
    <row r="72" spans="1:5" ht="56.25" customHeight="1" thickBot="1">
      <c r="A72" s="242">
        <v>67</v>
      </c>
      <c r="B72" s="250" t="s">
        <v>1243</v>
      </c>
      <c r="C72" s="240"/>
      <c r="D72" s="240"/>
      <c r="E72" s="7"/>
    </row>
    <row r="73" spans="1:5" ht="56.25" customHeight="1" thickBot="1">
      <c r="A73" s="242">
        <v>68</v>
      </c>
      <c r="B73" s="250" t="s">
        <v>1244</v>
      </c>
      <c r="C73" s="240"/>
      <c r="D73" s="240"/>
      <c r="E73" s="7"/>
    </row>
    <row r="74" spans="1:5" ht="56.25" customHeight="1" thickBot="1">
      <c r="A74" s="242">
        <v>69</v>
      </c>
      <c r="B74" s="250" t="s">
        <v>1245</v>
      </c>
      <c r="C74" s="240"/>
      <c r="D74" s="240"/>
      <c r="E74" s="7"/>
    </row>
    <row r="75" spans="1:5" ht="56.25" customHeight="1" thickBot="1">
      <c r="A75" s="242">
        <v>70</v>
      </c>
      <c r="B75" s="250" t="s">
        <v>1246</v>
      </c>
      <c r="C75" s="240"/>
      <c r="D75" s="240"/>
      <c r="E75" s="7"/>
    </row>
    <row r="76" spans="1:5" ht="56.25" customHeight="1" thickBot="1">
      <c r="A76" s="242">
        <v>71</v>
      </c>
      <c r="B76" s="250" t="s">
        <v>1247</v>
      </c>
      <c r="C76" s="240"/>
      <c r="D76" s="240"/>
      <c r="E76" s="7"/>
    </row>
    <row r="77" spans="1:5" ht="56.25" customHeight="1" thickBot="1">
      <c r="A77" s="242">
        <v>72</v>
      </c>
      <c r="B77" s="250" t="s">
        <v>1248</v>
      </c>
      <c r="C77" s="240"/>
      <c r="D77" s="240"/>
      <c r="E77" s="7"/>
    </row>
    <row r="78" spans="1:5" ht="56.25" customHeight="1" thickBot="1">
      <c r="A78" s="242">
        <v>73</v>
      </c>
      <c r="B78" s="251" t="s">
        <v>1249</v>
      </c>
      <c r="C78" s="240"/>
      <c r="D78" s="240"/>
      <c r="E78" s="7"/>
    </row>
    <row r="79" spans="1:5" ht="56.25" customHeight="1" thickBot="1">
      <c r="A79" s="242">
        <v>74</v>
      </c>
      <c r="B79" s="250" t="s">
        <v>1250</v>
      </c>
      <c r="C79" s="240"/>
      <c r="D79" s="240"/>
      <c r="E79" s="7"/>
    </row>
    <row r="80" spans="1:5" ht="56.25" customHeight="1" thickBot="1">
      <c r="A80" s="242">
        <v>75</v>
      </c>
      <c r="B80" s="250" t="s">
        <v>1251</v>
      </c>
      <c r="C80" s="240"/>
      <c r="D80" s="240"/>
      <c r="E80" s="7"/>
    </row>
    <row r="81" spans="1:5" ht="56.25" customHeight="1" thickBot="1">
      <c r="A81" s="242">
        <v>76</v>
      </c>
      <c r="B81" s="250" t="s">
        <v>1252</v>
      </c>
      <c r="C81" s="240"/>
      <c r="D81" s="240"/>
      <c r="E81" s="7"/>
    </row>
    <row r="82" spans="1:5" ht="56.25" customHeight="1" thickBot="1">
      <c r="A82" s="242">
        <v>77</v>
      </c>
      <c r="B82" s="250" t="s">
        <v>1253</v>
      </c>
      <c r="C82" s="240"/>
      <c r="D82" s="240"/>
      <c r="E82" s="7"/>
    </row>
    <row r="83" spans="1:5" ht="56.25" customHeight="1" thickBot="1">
      <c r="A83" s="242">
        <v>78</v>
      </c>
      <c r="B83" s="250" t="s">
        <v>1254</v>
      </c>
      <c r="C83" s="221"/>
      <c r="D83" s="221"/>
      <c r="E83" s="255"/>
    </row>
    <row r="84" spans="1:5" ht="56.25" customHeight="1" thickBot="1">
      <c r="A84" s="242">
        <v>79</v>
      </c>
      <c r="B84" s="250" t="s">
        <v>1255</v>
      </c>
      <c r="C84" s="221"/>
      <c r="D84" s="221"/>
      <c r="E84" s="255"/>
    </row>
    <row r="85" spans="1:5" ht="56.25" customHeight="1" thickBot="1">
      <c r="A85" s="242">
        <v>80</v>
      </c>
      <c r="B85" s="250" t="s">
        <v>1256</v>
      </c>
      <c r="C85" s="221"/>
      <c r="D85" s="221"/>
      <c r="E85" s="255"/>
    </row>
    <row r="86" spans="1:5" ht="56.25" customHeight="1" thickBot="1">
      <c r="A86" s="242">
        <v>81</v>
      </c>
      <c r="B86" s="251" t="s">
        <v>1257</v>
      </c>
      <c r="C86" s="221"/>
      <c r="D86" s="221"/>
      <c r="E86" s="255"/>
    </row>
    <row r="87" spans="1:5" ht="56.25" customHeight="1" thickBot="1">
      <c r="A87" s="242">
        <v>82</v>
      </c>
      <c r="B87" s="250" t="s">
        <v>1258</v>
      </c>
      <c r="C87" s="221"/>
      <c r="D87" s="221"/>
      <c r="E87" s="255"/>
    </row>
    <row r="88" spans="1:5" ht="56.25" customHeight="1" thickBot="1">
      <c r="A88" s="242">
        <v>83</v>
      </c>
      <c r="B88" s="250" t="s">
        <v>1259</v>
      </c>
      <c r="C88" s="221"/>
      <c r="D88" s="221"/>
      <c r="E88" s="255"/>
    </row>
    <row r="89" spans="1:5" ht="56.25" customHeight="1" thickBot="1">
      <c r="A89" s="242">
        <v>84</v>
      </c>
      <c r="B89" s="250" t="s">
        <v>1260</v>
      </c>
      <c r="C89" s="221"/>
      <c r="D89" s="221"/>
      <c r="E89" s="255"/>
    </row>
    <row r="90" spans="1:5" ht="56.25" customHeight="1" thickBot="1">
      <c r="A90" s="242">
        <v>85</v>
      </c>
      <c r="B90" s="250" t="s">
        <v>1261</v>
      </c>
      <c r="C90" s="221"/>
      <c r="D90" s="221"/>
      <c r="E90" s="255"/>
    </row>
    <row r="91" spans="1:5" ht="56.25" customHeight="1" thickBot="1">
      <c r="A91" s="242">
        <v>86</v>
      </c>
      <c r="B91" s="250" t="s">
        <v>1262</v>
      </c>
      <c r="C91" s="221"/>
      <c r="D91" s="221"/>
      <c r="E91" s="255"/>
    </row>
    <row r="92" spans="1:5" ht="56.25" customHeight="1" thickBot="1">
      <c r="A92" s="242">
        <v>87</v>
      </c>
      <c r="B92" s="250" t="s">
        <v>1263</v>
      </c>
      <c r="C92" s="221"/>
      <c r="D92" s="221"/>
      <c r="E92" s="255"/>
    </row>
    <row r="93" spans="1:5" ht="56.25" customHeight="1" thickBot="1">
      <c r="A93" s="242">
        <v>88</v>
      </c>
      <c r="B93" s="250" t="s">
        <v>1264</v>
      </c>
      <c r="C93" s="221"/>
      <c r="D93" s="221"/>
      <c r="E93" s="255"/>
    </row>
    <row r="94" spans="1:5" ht="56.25" customHeight="1" thickBot="1">
      <c r="A94" s="242">
        <v>89</v>
      </c>
      <c r="B94" s="251" t="s">
        <v>1265</v>
      </c>
      <c r="C94" s="221"/>
      <c r="D94" s="221"/>
      <c r="E94" s="255"/>
    </row>
    <row r="95" spans="1:5" ht="56.25" customHeight="1" thickBot="1">
      <c r="A95" s="242">
        <v>90</v>
      </c>
      <c r="B95" s="250" t="s">
        <v>1266</v>
      </c>
      <c r="C95" s="221"/>
      <c r="D95" s="221"/>
      <c r="E95" s="255"/>
    </row>
    <row r="96" spans="1:5" ht="56.25" customHeight="1" thickBot="1">
      <c r="A96" s="242">
        <v>91</v>
      </c>
      <c r="B96" s="250" t="s">
        <v>1267</v>
      </c>
      <c r="C96" s="6"/>
      <c r="D96" s="240"/>
      <c r="E96" s="7"/>
    </row>
  </sheetData>
  <mergeCells count="4">
    <mergeCell ref="A1:E1"/>
    <mergeCell ref="A2:E2"/>
    <mergeCell ref="A3:B3"/>
    <mergeCell ref="C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
  <sheetViews>
    <sheetView rightToLeft="1" topLeftCell="A61" workbookViewId="0">
      <selection activeCell="B212" sqref="B212:D212"/>
    </sheetView>
  </sheetViews>
  <sheetFormatPr defaultRowHeight="15"/>
  <cols>
    <col min="1" max="1" width="15.28515625" customWidth="1"/>
    <col min="3" max="3" width="14.140625" customWidth="1"/>
    <col min="5" max="5" width="43.28515625" customWidth="1"/>
    <col min="6" max="6" width="71.85546875" customWidth="1"/>
    <col min="7" max="7" width="20.85546875" customWidth="1"/>
  </cols>
  <sheetData>
    <row r="1" spans="1:7" ht="22.5">
      <c r="A1" s="336" t="s">
        <v>271</v>
      </c>
      <c r="B1" s="336"/>
      <c r="C1" s="336"/>
      <c r="D1" s="336"/>
      <c r="E1" s="336"/>
      <c r="F1" s="336"/>
      <c r="G1" s="89"/>
    </row>
    <row r="2" spans="1:7" ht="22.5">
      <c r="A2" s="336" t="s">
        <v>272</v>
      </c>
      <c r="B2" s="336"/>
      <c r="C2" s="336"/>
      <c r="D2" s="336"/>
      <c r="E2" s="336"/>
      <c r="F2" s="336"/>
      <c r="G2" s="89"/>
    </row>
    <row r="3" spans="1:7" ht="22.5">
      <c r="A3" s="336" t="s">
        <v>273</v>
      </c>
      <c r="B3" s="336"/>
      <c r="C3" s="336"/>
      <c r="D3" s="336"/>
      <c r="E3" s="336"/>
      <c r="F3" s="336"/>
      <c r="G3" s="89"/>
    </row>
    <row r="4" spans="1:7" ht="22.5">
      <c r="A4" s="336" t="s">
        <v>274</v>
      </c>
      <c r="B4" s="336"/>
      <c r="C4" s="336"/>
      <c r="D4" s="336"/>
      <c r="E4" s="336"/>
      <c r="F4" s="336"/>
      <c r="G4" s="89"/>
    </row>
    <row r="5" spans="1:7" ht="22.5">
      <c r="A5" s="336" t="s">
        <v>275</v>
      </c>
      <c r="B5" s="336"/>
      <c r="C5" s="336"/>
      <c r="D5" s="336"/>
      <c r="E5" s="336"/>
      <c r="F5" s="336"/>
      <c r="G5" s="89"/>
    </row>
    <row r="6" spans="1:7" ht="22.5">
      <c r="A6" s="336" t="s">
        <v>276</v>
      </c>
      <c r="B6" s="336"/>
      <c r="C6" s="336"/>
      <c r="D6" s="336"/>
      <c r="E6" s="336"/>
      <c r="F6" s="336"/>
      <c r="G6" s="198"/>
    </row>
    <row r="7" spans="1:7" ht="38.25" customHeight="1">
      <c r="A7" s="342" t="s">
        <v>277</v>
      </c>
      <c r="B7" s="343"/>
      <c r="C7" s="343"/>
      <c r="D7" s="343"/>
      <c r="E7" s="343"/>
      <c r="F7" s="344"/>
      <c r="G7" s="89"/>
    </row>
    <row r="8" spans="1:7" ht="20.25">
      <c r="A8" s="335" t="s">
        <v>278</v>
      </c>
      <c r="B8" s="335"/>
      <c r="C8" s="335"/>
      <c r="D8" s="335"/>
      <c r="E8" s="335"/>
      <c r="F8" s="335"/>
    </row>
    <row r="9" spans="1:7" ht="25.5">
      <c r="A9" s="199" t="s">
        <v>279</v>
      </c>
      <c r="B9" s="200"/>
      <c r="C9" s="200"/>
      <c r="D9" s="200"/>
      <c r="E9" s="200"/>
      <c r="F9" s="201"/>
    </row>
    <row r="10" spans="1:7" ht="22.5">
      <c r="A10" s="336" t="s">
        <v>280</v>
      </c>
      <c r="B10" s="336"/>
      <c r="C10" s="336"/>
      <c r="D10" s="336"/>
      <c r="E10" s="336"/>
      <c r="F10" s="336"/>
    </row>
    <row r="11" spans="1:7" ht="19.5" thickBot="1">
      <c r="A11" s="337" t="s">
        <v>281</v>
      </c>
      <c r="B11" s="339" t="s">
        <v>282</v>
      </c>
      <c r="C11" s="202"/>
      <c r="D11" s="203" t="s">
        <v>283</v>
      </c>
      <c r="E11" s="340" t="s">
        <v>284</v>
      </c>
      <c r="F11" s="341" t="s">
        <v>285</v>
      </c>
      <c r="G11" s="54"/>
    </row>
    <row r="12" spans="1:7" ht="42.75" customHeight="1" thickBot="1">
      <c r="A12" s="338"/>
      <c r="B12" s="339"/>
      <c r="C12" s="202" t="s">
        <v>286</v>
      </c>
      <c r="D12" s="202" t="s">
        <v>287</v>
      </c>
      <c r="E12" s="340"/>
      <c r="F12" s="341"/>
      <c r="G12" s="54"/>
    </row>
    <row r="13" spans="1:7" ht="46.5" thickTop="1" thickBot="1">
      <c r="A13" s="348" t="s">
        <v>288</v>
      </c>
      <c r="B13" s="90">
        <v>1</v>
      </c>
      <c r="C13" s="91" t="s">
        <v>289</v>
      </c>
      <c r="D13" s="91"/>
      <c r="E13" s="91" t="s">
        <v>290</v>
      </c>
      <c r="F13" s="92" t="s">
        <v>291</v>
      </c>
    </row>
    <row r="14" spans="1:7" ht="136.5" thickTop="1" thickBot="1">
      <c r="A14" s="349"/>
      <c r="B14" s="90">
        <v>2</v>
      </c>
      <c r="C14" s="91" t="s">
        <v>292</v>
      </c>
      <c r="D14" s="91"/>
      <c r="E14" s="91" t="s">
        <v>293</v>
      </c>
      <c r="F14" s="92" t="s">
        <v>294</v>
      </c>
    </row>
    <row r="15" spans="1:7" ht="121.5" thickTop="1" thickBot="1">
      <c r="A15" s="349"/>
      <c r="B15" s="90">
        <v>3</v>
      </c>
      <c r="C15" s="91" t="s">
        <v>295</v>
      </c>
      <c r="D15" s="91"/>
      <c r="E15" s="91" t="s">
        <v>296</v>
      </c>
      <c r="F15" s="92" t="s">
        <v>297</v>
      </c>
    </row>
    <row r="16" spans="1:7" ht="76.5" thickTop="1" thickBot="1">
      <c r="A16" s="349"/>
      <c r="B16" s="90">
        <v>4</v>
      </c>
      <c r="C16" s="91" t="s">
        <v>298</v>
      </c>
      <c r="D16" s="91"/>
      <c r="E16" s="91" t="s">
        <v>299</v>
      </c>
      <c r="F16" s="92" t="s">
        <v>300</v>
      </c>
    </row>
    <row r="17" spans="1:7" ht="91.5" thickTop="1" thickBot="1">
      <c r="A17" s="349"/>
      <c r="B17" s="90">
        <v>5</v>
      </c>
      <c r="C17" s="91" t="s">
        <v>301</v>
      </c>
      <c r="D17" s="91"/>
      <c r="E17" s="91" t="s">
        <v>302</v>
      </c>
      <c r="F17" s="92" t="s">
        <v>303</v>
      </c>
    </row>
    <row r="18" spans="1:7" ht="121.5" thickTop="1" thickBot="1">
      <c r="A18" s="349"/>
      <c r="B18" s="90">
        <v>6</v>
      </c>
      <c r="C18" s="91" t="s">
        <v>304</v>
      </c>
      <c r="D18" s="91"/>
      <c r="E18" s="91" t="s">
        <v>305</v>
      </c>
      <c r="F18" s="92" t="s">
        <v>306</v>
      </c>
    </row>
    <row r="19" spans="1:7" ht="16.5" thickTop="1" thickBot="1">
      <c r="A19" s="349"/>
      <c r="B19" s="347">
        <v>7</v>
      </c>
      <c r="C19" s="345" t="s">
        <v>307</v>
      </c>
      <c r="D19" s="345"/>
      <c r="E19" s="345" t="s">
        <v>308</v>
      </c>
      <c r="F19" s="345" t="s">
        <v>309</v>
      </c>
    </row>
    <row r="20" spans="1:7" ht="16.5" thickTop="1" thickBot="1">
      <c r="A20" s="349"/>
      <c r="B20" s="347"/>
      <c r="C20" s="346"/>
      <c r="D20" s="346"/>
      <c r="E20" s="346"/>
      <c r="F20" s="346"/>
    </row>
    <row r="21" spans="1:7" ht="16.5" thickTop="1" thickBot="1">
      <c r="A21" s="349"/>
      <c r="B21" s="347">
        <v>8</v>
      </c>
      <c r="C21" s="345" t="s">
        <v>310</v>
      </c>
      <c r="D21" s="345"/>
      <c r="E21" s="345" t="s">
        <v>311</v>
      </c>
      <c r="F21" s="345" t="s">
        <v>312</v>
      </c>
    </row>
    <row r="22" spans="1:7" ht="16.5" thickTop="1" thickBot="1">
      <c r="A22" s="349"/>
      <c r="B22" s="347"/>
      <c r="C22" s="346"/>
      <c r="D22" s="346"/>
      <c r="E22" s="346"/>
      <c r="F22" s="346"/>
    </row>
    <row r="23" spans="1:7" ht="16.5" thickTop="1" thickBot="1">
      <c r="A23" s="349"/>
      <c r="B23" s="347">
        <v>9</v>
      </c>
      <c r="C23" s="345" t="s">
        <v>313</v>
      </c>
      <c r="D23" s="345"/>
      <c r="E23" s="345" t="s">
        <v>314</v>
      </c>
      <c r="F23" s="345" t="s">
        <v>315</v>
      </c>
      <c r="G23" s="93"/>
    </row>
    <row r="24" spans="1:7" ht="16.5" thickTop="1" thickBot="1">
      <c r="A24" s="349"/>
      <c r="B24" s="347"/>
      <c r="C24" s="346"/>
      <c r="D24" s="346"/>
      <c r="E24" s="346"/>
      <c r="F24" s="346"/>
    </row>
    <row r="25" spans="1:7" ht="16.5" thickTop="1" thickBot="1">
      <c r="A25" s="349"/>
      <c r="B25" s="347">
        <v>10</v>
      </c>
      <c r="C25" s="345" t="s">
        <v>316</v>
      </c>
      <c r="D25" s="345"/>
      <c r="E25" s="345" t="s">
        <v>317</v>
      </c>
      <c r="F25" s="345" t="s">
        <v>318</v>
      </c>
    </row>
    <row r="26" spans="1:7" ht="16.5" thickTop="1" thickBot="1">
      <c r="A26" s="350"/>
      <c r="B26" s="347"/>
      <c r="C26" s="346"/>
      <c r="D26" s="346"/>
      <c r="E26" s="346"/>
      <c r="F26" s="346"/>
    </row>
    <row r="27" spans="1:7" ht="121.5" thickTop="1" thickBot="1">
      <c r="A27" s="348" t="s">
        <v>288</v>
      </c>
      <c r="B27" s="90">
        <v>11</v>
      </c>
      <c r="C27" s="91" t="s">
        <v>319</v>
      </c>
      <c r="D27" s="91"/>
      <c r="E27" s="91" t="s">
        <v>320</v>
      </c>
      <c r="F27" s="92" t="s">
        <v>321</v>
      </c>
    </row>
    <row r="28" spans="1:7" ht="121.5" thickTop="1" thickBot="1">
      <c r="A28" s="349"/>
      <c r="B28" s="90">
        <v>12</v>
      </c>
      <c r="C28" s="91" t="s">
        <v>322</v>
      </c>
      <c r="D28" s="91"/>
      <c r="E28" s="91" t="s">
        <v>323</v>
      </c>
      <c r="F28" s="92" t="s">
        <v>321</v>
      </c>
    </row>
    <row r="29" spans="1:7" ht="106.5" thickTop="1" thickBot="1">
      <c r="A29" s="349"/>
      <c r="B29" s="90">
        <v>13</v>
      </c>
      <c r="C29" s="91" t="s">
        <v>324</v>
      </c>
      <c r="D29" s="91"/>
      <c r="E29" s="91" t="s">
        <v>325</v>
      </c>
      <c r="F29" s="92" t="s">
        <v>321</v>
      </c>
    </row>
    <row r="30" spans="1:7" ht="151.5" thickTop="1" thickBot="1">
      <c r="A30" s="349"/>
      <c r="B30" s="90">
        <v>14</v>
      </c>
      <c r="C30" s="91" t="s">
        <v>326</v>
      </c>
      <c r="D30" s="91"/>
      <c r="E30" s="91" t="s">
        <v>327</v>
      </c>
      <c r="F30" s="92" t="s">
        <v>328</v>
      </c>
    </row>
    <row r="31" spans="1:7" ht="61.5" thickTop="1" thickBot="1">
      <c r="A31" s="349"/>
      <c r="B31" s="90">
        <v>15</v>
      </c>
      <c r="C31" s="91" t="s">
        <v>329</v>
      </c>
      <c r="D31" s="91"/>
      <c r="E31" s="91" t="s">
        <v>330</v>
      </c>
      <c r="F31" s="92" t="s">
        <v>328</v>
      </c>
      <c r="G31" s="94"/>
    </row>
    <row r="32" spans="1:7" ht="136.5" thickTop="1" thickBot="1">
      <c r="A32" s="349"/>
      <c r="B32" s="90">
        <v>16</v>
      </c>
      <c r="C32" s="91" t="s">
        <v>331</v>
      </c>
      <c r="D32" s="91"/>
      <c r="E32" s="91" t="s">
        <v>332</v>
      </c>
      <c r="F32" s="92" t="s">
        <v>328</v>
      </c>
    </row>
    <row r="33" spans="1:7" ht="121.5" thickTop="1" thickBot="1">
      <c r="A33" s="349"/>
      <c r="B33" s="90">
        <v>17</v>
      </c>
      <c r="C33" s="91" t="s">
        <v>333</v>
      </c>
      <c r="D33" s="91"/>
      <c r="E33" s="91" t="s">
        <v>334</v>
      </c>
      <c r="F33" s="92" t="s">
        <v>328</v>
      </c>
    </row>
    <row r="34" spans="1:7" ht="121.5" thickTop="1" thickBot="1">
      <c r="A34" s="349"/>
      <c r="B34" s="90">
        <v>18</v>
      </c>
      <c r="C34" s="91" t="s">
        <v>335</v>
      </c>
      <c r="D34" s="91"/>
      <c r="E34" s="91" t="s">
        <v>336</v>
      </c>
      <c r="F34" s="92" t="s">
        <v>337</v>
      </c>
    </row>
    <row r="35" spans="1:7" ht="91.5" thickTop="1" thickBot="1">
      <c r="A35" s="349"/>
      <c r="B35" s="90">
        <v>19</v>
      </c>
      <c r="C35" s="91" t="s">
        <v>338</v>
      </c>
      <c r="D35" s="91"/>
      <c r="E35" s="91" t="s">
        <v>339</v>
      </c>
      <c r="F35" s="92" t="s">
        <v>340</v>
      </c>
      <c r="G35" s="93"/>
    </row>
    <row r="36" spans="1:7" ht="16.5" thickTop="1" thickBot="1">
      <c r="A36" s="349"/>
      <c r="B36" s="347">
        <v>20</v>
      </c>
      <c r="C36" s="345" t="s">
        <v>341</v>
      </c>
      <c r="D36" s="345"/>
      <c r="E36" s="345" t="s">
        <v>342</v>
      </c>
      <c r="F36" s="345" t="s">
        <v>343</v>
      </c>
    </row>
    <row r="37" spans="1:7" ht="16.5" thickTop="1" thickBot="1">
      <c r="A37" s="349"/>
      <c r="B37" s="347"/>
      <c r="C37" s="346"/>
      <c r="D37" s="346"/>
      <c r="E37" s="346"/>
      <c r="F37" s="346"/>
    </row>
    <row r="38" spans="1:7" ht="136.5" thickTop="1" thickBot="1">
      <c r="A38" s="349"/>
      <c r="B38" s="90">
        <v>21</v>
      </c>
      <c r="C38" s="91" t="s">
        <v>344</v>
      </c>
      <c r="D38" s="91"/>
      <c r="E38" s="91" t="s">
        <v>345</v>
      </c>
      <c r="F38" s="92" t="s">
        <v>346</v>
      </c>
    </row>
    <row r="39" spans="1:7" ht="61.5" thickTop="1" thickBot="1">
      <c r="A39" s="349"/>
      <c r="B39" s="90">
        <v>22</v>
      </c>
      <c r="C39" s="91" t="s">
        <v>347</v>
      </c>
      <c r="D39" s="91"/>
      <c r="E39" s="91" t="s">
        <v>348</v>
      </c>
      <c r="F39" s="92" t="s">
        <v>349</v>
      </c>
    </row>
    <row r="40" spans="1:7" ht="16.5" thickTop="1" thickBot="1">
      <c r="A40" s="349"/>
      <c r="B40" s="347">
        <v>23</v>
      </c>
      <c r="C40" s="351" t="s">
        <v>350</v>
      </c>
      <c r="D40" s="351"/>
      <c r="E40" s="351" t="s">
        <v>351</v>
      </c>
      <c r="F40" s="345" t="s">
        <v>321</v>
      </c>
    </row>
    <row r="41" spans="1:7" ht="16.5" thickTop="1" thickBot="1">
      <c r="A41" s="349"/>
      <c r="B41" s="347"/>
      <c r="C41" s="352"/>
      <c r="D41" s="352"/>
      <c r="E41" s="352"/>
      <c r="F41" s="346"/>
      <c r="G41" s="93"/>
    </row>
    <row r="42" spans="1:7" ht="76.5" thickTop="1" thickBot="1">
      <c r="A42" s="349"/>
      <c r="B42" s="90">
        <v>24</v>
      </c>
      <c r="C42" s="91" t="s">
        <v>352</v>
      </c>
      <c r="D42" s="91"/>
      <c r="E42" s="91" t="s">
        <v>353</v>
      </c>
      <c r="F42" s="92" t="s">
        <v>321</v>
      </c>
      <c r="G42" s="93"/>
    </row>
    <row r="43" spans="1:7" ht="76.5" thickTop="1" thickBot="1">
      <c r="A43" s="349"/>
      <c r="B43" s="90">
        <v>25</v>
      </c>
      <c r="C43" s="91" t="s">
        <v>354</v>
      </c>
      <c r="D43" s="91"/>
      <c r="E43" s="91" t="s">
        <v>355</v>
      </c>
      <c r="F43" s="92" t="s">
        <v>356</v>
      </c>
    </row>
    <row r="44" spans="1:7" ht="106.5" thickTop="1" thickBot="1">
      <c r="A44" s="349"/>
      <c r="B44" s="90">
        <v>26</v>
      </c>
      <c r="C44" s="91" t="s">
        <v>357</v>
      </c>
      <c r="D44" s="91"/>
      <c r="E44" s="91" t="s">
        <v>358</v>
      </c>
      <c r="F44" s="92" t="s">
        <v>343</v>
      </c>
    </row>
    <row r="45" spans="1:7" ht="61.5" thickTop="1" thickBot="1">
      <c r="A45" s="349"/>
      <c r="B45" s="90">
        <v>27</v>
      </c>
      <c r="C45" s="91" t="s">
        <v>359</v>
      </c>
      <c r="D45" s="91"/>
      <c r="E45" s="91" t="s">
        <v>360</v>
      </c>
      <c r="F45" s="92" t="s">
        <v>306</v>
      </c>
    </row>
    <row r="46" spans="1:7" ht="106.5" thickTop="1" thickBot="1">
      <c r="A46" s="349"/>
      <c r="B46" s="90">
        <v>28</v>
      </c>
      <c r="C46" s="91" t="s">
        <v>361</v>
      </c>
      <c r="D46" s="91"/>
      <c r="E46" s="91" t="s">
        <v>362</v>
      </c>
      <c r="F46" s="92" t="s">
        <v>363</v>
      </c>
    </row>
    <row r="47" spans="1:7" ht="16.5" thickTop="1" thickBot="1">
      <c r="A47" s="349"/>
      <c r="B47" s="347">
        <v>29</v>
      </c>
      <c r="C47" s="345" t="s">
        <v>364</v>
      </c>
      <c r="D47" s="345"/>
      <c r="E47" s="345" t="s">
        <v>365</v>
      </c>
      <c r="F47" s="345" t="s">
        <v>366</v>
      </c>
    </row>
    <row r="48" spans="1:7" ht="16.5" thickTop="1" thickBot="1">
      <c r="A48" s="349"/>
      <c r="B48" s="347"/>
      <c r="C48" s="346"/>
      <c r="D48" s="346"/>
      <c r="E48" s="346"/>
      <c r="F48" s="346"/>
    </row>
    <row r="49" spans="1:6" ht="76.5" thickTop="1" thickBot="1">
      <c r="A49" s="349"/>
      <c r="B49" s="90">
        <v>30</v>
      </c>
      <c r="C49" s="91" t="s">
        <v>367</v>
      </c>
      <c r="D49" s="91"/>
      <c r="E49" s="91" t="s">
        <v>368</v>
      </c>
      <c r="F49" s="92" t="s">
        <v>346</v>
      </c>
    </row>
    <row r="50" spans="1:6" ht="91.5" thickTop="1" thickBot="1">
      <c r="A50" s="349"/>
      <c r="B50" s="90">
        <v>31</v>
      </c>
      <c r="C50" s="91" t="s">
        <v>369</v>
      </c>
      <c r="D50" s="91"/>
      <c r="E50" s="91" t="s">
        <v>370</v>
      </c>
      <c r="F50" s="92" t="s">
        <v>371</v>
      </c>
    </row>
    <row r="51" spans="1:6" ht="91.5" thickTop="1" thickBot="1">
      <c r="A51" s="349"/>
      <c r="B51" s="90">
        <v>32</v>
      </c>
      <c r="C51" s="91" t="s">
        <v>372</v>
      </c>
      <c r="D51" s="91"/>
      <c r="E51" s="91" t="s">
        <v>373</v>
      </c>
      <c r="F51" s="92" t="s">
        <v>371</v>
      </c>
    </row>
    <row r="52" spans="1:6" ht="106.5" thickTop="1" thickBot="1">
      <c r="A52" s="349"/>
      <c r="B52" s="90">
        <v>33</v>
      </c>
      <c r="C52" s="91" t="s">
        <v>374</v>
      </c>
      <c r="D52" s="91"/>
      <c r="E52" s="91" t="s">
        <v>375</v>
      </c>
      <c r="F52" s="92" t="s">
        <v>376</v>
      </c>
    </row>
    <row r="53" spans="1:6" ht="61.5" thickTop="1" thickBot="1">
      <c r="A53" s="349"/>
      <c r="B53" s="90">
        <v>34</v>
      </c>
      <c r="C53" s="91" t="s">
        <v>377</v>
      </c>
      <c r="D53" s="91"/>
      <c r="E53" s="91" t="s">
        <v>378</v>
      </c>
      <c r="F53" s="92" t="s">
        <v>349</v>
      </c>
    </row>
    <row r="54" spans="1:6" ht="136.5" thickTop="1" thickBot="1">
      <c r="A54" s="349"/>
      <c r="B54" s="90">
        <v>35</v>
      </c>
      <c r="C54" s="91" t="s">
        <v>379</v>
      </c>
      <c r="D54" s="91"/>
      <c r="E54" s="91" t="s">
        <v>380</v>
      </c>
      <c r="F54" s="92" t="s">
        <v>381</v>
      </c>
    </row>
    <row r="55" spans="1:6" ht="106.5" thickTop="1" thickBot="1">
      <c r="A55" s="349"/>
      <c r="B55" s="90">
        <v>36</v>
      </c>
      <c r="C55" s="91" t="s">
        <v>382</v>
      </c>
      <c r="D55" s="91"/>
      <c r="E55" s="91" t="s">
        <v>383</v>
      </c>
      <c r="F55" s="92" t="s">
        <v>384</v>
      </c>
    </row>
    <row r="56" spans="1:6" ht="106.5" thickTop="1" thickBot="1">
      <c r="A56" s="349"/>
      <c r="B56" s="90">
        <v>37</v>
      </c>
      <c r="C56" s="91" t="s">
        <v>385</v>
      </c>
      <c r="D56" s="91"/>
      <c r="E56" s="91" t="s">
        <v>386</v>
      </c>
      <c r="F56" s="92" t="s">
        <v>384</v>
      </c>
    </row>
    <row r="57" spans="1:6" ht="91.5" thickTop="1" thickBot="1">
      <c r="A57" s="349"/>
      <c r="B57" s="90">
        <v>38</v>
      </c>
      <c r="C57" s="91" t="s">
        <v>387</v>
      </c>
      <c r="D57" s="91"/>
      <c r="E57" s="91" t="s">
        <v>388</v>
      </c>
      <c r="F57" s="92" t="s">
        <v>389</v>
      </c>
    </row>
    <row r="58" spans="1:6" ht="76.5" thickTop="1" thickBot="1">
      <c r="A58" s="349"/>
      <c r="B58" s="90">
        <v>39</v>
      </c>
      <c r="C58" s="91" t="s">
        <v>390</v>
      </c>
      <c r="D58" s="91"/>
      <c r="E58" s="91" t="s">
        <v>391</v>
      </c>
      <c r="F58" s="92" t="s">
        <v>392</v>
      </c>
    </row>
    <row r="59" spans="1:6" ht="76.5" thickTop="1" thickBot="1">
      <c r="A59" s="349"/>
      <c r="B59" s="90">
        <v>40</v>
      </c>
      <c r="C59" s="91" t="s">
        <v>393</v>
      </c>
      <c r="D59" s="91"/>
      <c r="E59" s="91" t="s">
        <v>394</v>
      </c>
      <c r="F59" s="92" t="s">
        <v>395</v>
      </c>
    </row>
    <row r="60" spans="1:6" ht="76.5" thickTop="1" thickBot="1">
      <c r="A60" s="349"/>
      <c r="B60" s="90">
        <v>41</v>
      </c>
      <c r="C60" s="91" t="s">
        <v>396</v>
      </c>
      <c r="D60" s="91"/>
      <c r="E60" s="91" t="s">
        <v>394</v>
      </c>
      <c r="F60" s="92" t="s">
        <v>397</v>
      </c>
    </row>
    <row r="61" spans="1:6" ht="61.5" thickTop="1" thickBot="1">
      <c r="A61" s="349"/>
      <c r="B61" s="90">
        <v>42</v>
      </c>
      <c r="C61" s="91" t="s">
        <v>398</v>
      </c>
      <c r="D61" s="91"/>
      <c r="E61" s="91" t="s">
        <v>399</v>
      </c>
      <c r="F61" s="92" t="s">
        <v>400</v>
      </c>
    </row>
    <row r="62" spans="1:6" ht="95.25" customHeight="1" thickTop="1" thickBot="1">
      <c r="A62" s="357"/>
      <c r="B62" s="95">
        <v>43</v>
      </c>
      <c r="C62" s="91" t="s">
        <v>401</v>
      </c>
      <c r="D62" s="91"/>
      <c r="E62" s="91" t="s">
        <v>399</v>
      </c>
      <c r="F62" s="92" t="s">
        <v>400</v>
      </c>
    </row>
    <row r="63" spans="1:6" ht="27.75" customHeight="1" thickTop="1" thickBot="1">
      <c r="A63" s="354" t="s">
        <v>402</v>
      </c>
      <c r="B63" s="347">
        <v>44</v>
      </c>
      <c r="C63" s="345" t="s">
        <v>403</v>
      </c>
      <c r="D63" s="345"/>
      <c r="E63" s="345" t="s">
        <v>404</v>
      </c>
      <c r="F63" s="345" t="s">
        <v>405</v>
      </c>
    </row>
    <row r="64" spans="1:6" ht="65.25" customHeight="1" thickTop="1" thickBot="1">
      <c r="A64" s="355"/>
      <c r="B64" s="347"/>
      <c r="C64" s="346"/>
      <c r="D64" s="346"/>
      <c r="E64" s="346"/>
      <c r="F64" s="346"/>
    </row>
    <row r="65" spans="1:6" ht="16.5" thickTop="1" thickBot="1">
      <c r="A65" s="355"/>
      <c r="B65" s="347">
        <v>45</v>
      </c>
      <c r="C65" s="345" t="s">
        <v>406</v>
      </c>
      <c r="D65" s="345"/>
      <c r="E65" s="351" t="s">
        <v>407</v>
      </c>
      <c r="F65" s="345" t="s">
        <v>408</v>
      </c>
    </row>
    <row r="66" spans="1:6" ht="68.25" customHeight="1" thickTop="1" thickBot="1">
      <c r="A66" s="355"/>
      <c r="B66" s="347"/>
      <c r="C66" s="346"/>
      <c r="D66" s="346"/>
      <c r="E66" s="352"/>
      <c r="F66" s="346"/>
    </row>
    <row r="67" spans="1:6" ht="91.5" thickTop="1" thickBot="1">
      <c r="A67" s="355"/>
      <c r="B67" s="90">
        <v>46</v>
      </c>
      <c r="C67" s="91" t="s">
        <v>409</v>
      </c>
      <c r="D67" s="91"/>
      <c r="E67" s="91" t="s">
        <v>410</v>
      </c>
      <c r="F67" s="92" t="s">
        <v>411</v>
      </c>
    </row>
    <row r="68" spans="1:6" ht="61.5" thickTop="1" thickBot="1">
      <c r="A68" s="355"/>
      <c r="B68" s="90">
        <v>47</v>
      </c>
      <c r="C68" s="91" t="s">
        <v>412</v>
      </c>
      <c r="D68" s="91"/>
      <c r="E68" s="91" t="s">
        <v>413</v>
      </c>
      <c r="F68" s="92" t="s">
        <v>414</v>
      </c>
    </row>
    <row r="69" spans="1:6" ht="106.5" thickTop="1" thickBot="1">
      <c r="A69" s="355"/>
      <c r="B69" s="90">
        <v>48</v>
      </c>
      <c r="C69" s="91" t="s">
        <v>415</v>
      </c>
      <c r="D69" s="91"/>
      <c r="E69" s="91" t="s">
        <v>416</v>
      </c>
      <c r="F69" s="92" t="s">
        <v>417</v>
      </c>
    </row>
    <row r="70" spans="1:6" ht="121.5" thickTop="1" thickBot="1">
      <c r="A70" s="355"/>
      <c r="B70" s="90">
        <v>49</v>
      </c>
      <c r="C70" s="91" t="s">
        <v>418</v>
      </c>
      <c r="D70" s="91"/>
      <c r="E70" s="91" t="s">
        <v>419</v>
      </c>
      <c r="F70" s="92" t="s">
        <v>420</v>
      </c>
    </row>
    <row r="71" spans="1:6" ht="76.5" thickTop="1" thickBot="1">
      <c r="A71" s="355"/>
      <c r="B71" s="90">
        <v>50</v>
      </c>
      <c r="C71" s="91" t="s">
        <v>421</v>
      </c>
      <c r="D71" s="91"/>
      <c r="E71" s="91" t="s">
        <v>422</v>
      </c>
      <c r="F71" s="92" t="s">
        <v>420</v>
      </c>
    </row>
    <row r="72" spans="1:6" ht="76.5" thickTop="1" thickBot="1">
      <c r="A72" s="355"/>
      <c r="B72" s="90">
        <v>51</v>
      </c>
      <c r="C72" s="91" t="s">
        <v>423</v>
      </c>
      <c r="D72" s="91"/>
      <c r="E72" s="91" t="s">
        <v>424</v>
      </c>
      <c r="F72" s="92" t="s">
        <v>425</v>
      </c>
    </row>
    <row r="73" spans="1:6" ht="61.5" thickTop="1" thickBot="1">
      <c r="A73" s="355"/>
      <c r="B73" s="90">
        <v>52</v>
      </c>
      <c r="C73" s="91" t="s">
        <v>426</v>
      </c>
      <c r="D73" s="91"/>
      <c r="E73" s="91" t="s">
        <v>427</v>
      </c>
      <c r="F73" s="92" t="s">
        <v>428</v>
      </c>
    </row>
    <row r="74" spans="1:6" ht="61.5" thickTop="1" thickBot="1">
      <c r="A74" s="355"/>
      <c r="B74" s="90">
        <v>53</v>
      </c>
      <c r="C74" s="91" t="s">
        <v>429</v>
      </c>
      <c r="D74" s="91"/>
      <c r="E74" s="91" t="s">
        <v>430</v>
      </c>
      <c r="F74" s="92" t="s">
        <v>431</v>
      </c>
    </row>
    <row r="75" spans="1:6" ht="16.5" thickTop="1" thickBot="1">
      <c r="A75" s="355"/>
      <c r="B75" s="347">
        <v>54</v>
      </c>
      <c r="C75" s="345" t="s">
        <v>432</v>
      </c>
      <c r="D75" s="345"/>
      <c r="E75" s="345" t="s">
        <v>433</v>
      </c>
      <c r="F75" s="345" t="s">
        <v>434</v>
      </c>
    </row>
    <row r="76" spans="1:6" ht="16.5" thickTop="1" thickBot="1">
      <c r="A76" s="355"/>
      <c r="B76" s="347"/>
      <c r="C76" s="346"/>
      <c r="D76" s="346"/>
      <c r="E76" s="346"/>
      <c r="F76" s="346"/>
    </row>
    <row r="77" spans="1:6" ht="31.5" thickTop="1" thickBot="1">
      <c r="A77" s="355"/>
      <c r="B77" s="95">
        <v>55</v>
      </c>
      <c r="C77" s="91" t="s">
        <v>435</v>
      </c>
      <c r="D77" s="91"/>
      <c r="E77" s="91" t="s">
        <v>436</v>
      </c>
      <c r="F77" s="92" t="s">
        <v>437</v>
      </c>
    </row>
    <row r="78" spans="1:6" ht="61.5" thickTop="1" thickBot="1">
      <c r="A78" s="356"/>
      <c r="B78" s="95">
        <v>56</v>
      </c>
      <c r="C78" s="91" t="s">
        <v>438</v>
      </c>
      <c r="D78" s="91"/>
      <c r="E78" s="91" t="s">
        <v>439</v>
      </c>
      <c r="F78" s="92" t="s">
        <v>440</v>
      </c>
    </row>
    <row r="79" spans="1:6" ht="91.5" thickTop="1" thickBot="1">
      <c r="A79" s="353" t="s">
        <v>441</v>
      </c>
      <c r="B79" s="90">
        <v>57</v>
      </c>
      <c r="C79" s="91" t="s">
        <v>442</v>
      </c>
      <c r="D79" s="91"/>
      <c r="E79" s="91" t="s">
        <v>443</v>
      </c>
      <c r="F79" s="92" t="s">
        <v>444</v>
      </c>
    </row>
    <row r="80" spans="1:6" ht="91.5" thickTop="1" thickBot="1">
      <c r="A80" s="349"/>
      <c r="B80" s="90">
        <v>58</v>
      </c>
      <c r="C80" s="91" t="s">
        <v>445</v>
      </c>
      <c r="D80" s="91"/>
      <c r="E80" s="91" t="s">
        <v>446</v>
      </c>
      <c r="F80" s="92" t="s">
        <v>447</v>
      </c>
    </row>
    <row r="81" spans="1:6" ht="121.5" thickTop="1" thickBot="1">
      <c r="A81" s="349"/>
      <c r="B81" s="90">
        <v>59</v>
      </c>
      <c r="C81" s="91" t="s">
        <v>448</v>
      </c>
      <c r="D81" s="91"/>
      <c r="E81" s="91" t="s">
        <v>449</v>
      </c>
      <c r="F81" s="92" t="s">
        <v>450</v>
      </c>
    </row>
    <row r="82" spans="1:6" ht="61.5" thickTop="1" thickBot="1">
      <c r="A82" s="349"/>
      <c r="B82" s="90">
        <v>60</v>
      </c>
      <c r="C82" s="91" t="s">
        <v>451</v>
      </c>
      <c r="D82" s="91"/>
      <c r="E82" s="91" t="s">
        <v>452</v>
      </c>
      <c r="F82" s="92" t="s">
        <v>453</v>
      </c>
    </row>
    <row r="83" spans="1:6" ht="91.5" thickTop="1" thickBot="1">
      <c r="A83" s="349"/>
      <c r="B83" s="90">
        <v>61</v>
      </c>
      <c r="C83" s="91" t="s">
        <v>454</v>
      </c>
      <c r="D83" s="91"/>
      <c r="E83" s="91" t="s">
        <v>455</v>
      </c>
      <c r="F83" s="92" t="s">
        <v>456</v>
      </c>
    </row>
    <row r="84" spans="1:6" ht="91.5" thickTop="1" thickBot="1">
      <c r="A84" s="349"/>
      <c r="B84" s="90">
        <v>62</v>
      </c>
      <c r="C84" s="91" t="s">
        <v>457</v>
      </c>
      <c r="D84" s="91"/>
      <c r="E84" s="91" t="s">
        <v>458</v>
      </c>
      <c r="F84" s="92" t="s">
        <v>459</v>
      </c>
    </row>
    <row r="85" spans="1:6" ht="61.5" thickTop="1" thickBot="1">
      <c r="A85" s="349"/>
      <c r="B85" s="90">
        <v>63</v>
      </c>
      <c r="C85" s="91" t="s">
        <v>460</v>
      </c>
      <c r="D85" s="91"/>
      <c r="E85" s="91" t="s">
        <v>461</v>
      </c>
      <c r="F85" s="92" t="s">
        <v>462</v>
      </c>
    </row>
    <row r="86" spans="1:6" ht="61.5" thickTop="1" thickBot="1">
      <c r="A86" s="349"/>
      <c r="B86" s="90">
        <v>64</v>
      </c>
      <c r="C86" s="91" t="s">
        <v>438</v>
      </c>
      <c r="D86" s="91"/>
      <c r="E86" s="91" t="s">
        <v>463</v>
      </c>
      <c r="F86" s="92" t="s">
        <v>464</v>
      </c>
    </row>
    <row r="87" spans="1:6" ht="76.5" thickTop="1" thickBot="1">
      <c r="A87" s="349"/>
      <c r="B87" s="90">
        <v>65</v>
      </c>
      <c r="C87" s="91" t="s">
        <v>465</v>
      </c>
      <c r="D87" s="91"/>
      <c r="E87" s="91" t="s">
        <v>466</v>
      </c>
      <c r="F87" s="92" t="s">
        <v>467</v>
      </c>
    </row>
    <row r="88" spans="1:6" ht="76.5" thickTop="1" thickBot="1">
      <c r="A88" s="359" t="s">
        <v>468</v>
      </c>
      <c r="B88" s="90">
        <v>66</v>
      </c>
      <c r="C88" s="91" t="s">
        <v>469</v>
      </c>
      <c r="D88" s="91"/>
      <c r="E88" s="91" t="s">
        <v>470</v>
      </c>
      <c r="F88" s="92" t="s">
        <v>471</v>
      </c>
    </row>
    <row r="89" spans="1:6" ht="151.5" thickTop="1" thickBot="1">
      <c r="A89" s="355"/>
      <c r="B89" s="90">
        <v>67</v>
      </c>
      <c r="C89" s="91" t="s">
        <v>472</v>
      </c>
      <c r="D89" s="91"/>
      <c r="E89" s="91" t="s">
        <v>473</v>
      </c>
      <c r="F89" s="92" t="s">
        <v>474</v>
      </c>
    </row>
    <row r="90" spans="1:6" ht="106.5" thickTop="1" thickBot="1">
      <c r="A90" s="355"/>
      <c r="B90" s="90">
        <v>68</v>
      </c>
      <c r="C90" s="91" t="s">
        <v>475</v>
      </c>
      <c r="D90" s="91"/>
      <c r="E90" s="91" t="s">
        <v>476</v>
      </c>
      <c r="F90" s="92" t="s">
        <v>477</v>
      </c>
    </row>
    <row r="91" spans="1:6" ht="16.5" thickTop="1" thickBot="1">
      <c r="A91" s="355"/>
      <c r="B91" s="347">
        <v>69</v>
      </c>
      <c r="C91" s="345" t="s">
        <v>478</v>
      </c>
      <c r="D91" s="345"/>
      <c r="E91" s="345" t="s">
        <v>479</v>
      </c>
      <c r="F91" s="345" t="s">
        <v>480</v>
      </c>
    </row>
    <row r="92" spans="1:6" ht="16.5" thickTop="1" thickBot="1">
      <c r="A92" s="355"/>
      <c r="B92" s="347"/>
      <c r="C92" s="346"/>
      <c r="D92" s="346"/>
      <c r="E92" s="346"/>
      <c r="F92" s="346"/>
    </row>
    <row r="93" spans="1:6" ht="16.5" thickTop="1" thickBot="1">
      <c r="A93" s="355"/>
      <c r="B93" s="347">
        <v>70</v>
      </c>
      <c r="C93" s="345" t="s">
        <v>481</v>
      </c>
      <c r="D93" s="345"/>
      <c r="E93" s="345" t="s">
        <v>482</v>
      </c>
      <c r="F93" s="345" t="s">
        <v>343</v>
      </c>
    </row>
    <row r="94" spans="1:6" ht="16.5" thickTop="1" thickBot="1">
      <c r="A94" s="355"/>
      <c r="B94" s="347"/>
      <c r="C94" s="346"/>
      <c r="D94" s="346"/>
      <c r="E94" s="346"/>
      <c r="F94" s="346"/>
    </row>
    <row r="95" spans="1:6" ht="16.5" thickTop="1" thickBot="1">
      <c r="A95" s="355"/>
      <c r="B95" s="358">
        <v>71</v>
      </c>
      <c r="C95" s="345" t="s">
        <v>483</v>
      </c>
      <c r="D95" s="345"/>
      <c r="E95" s="345" t="s">
        <v>484</v>
      </c>
      <c r="F95" s="345" t="s">
        <v>366</v>
      </c>
    </row>
    <row r="96" spans="1:6" ht="16.5" thickTop="1" thickBot="1">
      <c r="A96" s="355"/>
      <c r="B96" s="358"/>
      <c r="C96" s="346"/>
      <c r="D96" s="346"/>
      <c r="E96" s="346"/>
      <c r="F96" s="346"/>
    </row>
    <row r="97" spans="1:6" ht="16.5" thickTop="1" thickBot="1">
      <c r="A97" s="355"/>
      <c r="B97" s="347">
        <v>72</v>
      </c>
      <c r="C97" s="351" t="s">
        <v>438</v>
      </c>
      <c r="D97" s="345"/>
      <c r="E97" s="345" t="s">
        <v>485</v>
      </c>
      <c r="F97" s="345" t="s">
        <v>343</v>
      </c>
    </row>
    <row r="98" spans="1:6" ht="16.5" thickTop="1" thickBot="1">
      <c r="A98" s="355"/>
      <c r="B98" s="347"/>
      <c r="C98" s="352"/>
      <c r="D98" s="346"/>
      <c r="E98" s="346"/>
      <c r="F98" s="346"/>
    </row>
    <row r="99" spans="1:6" ht="16.5" thickTop="1" thickBot="1">
      <c r="A99" s="355"/>
      <c r="B99" s="347">
        <v>73</v>
      </c>
      <c r="C99" s="351" t="s">
        <v>486</v>
      </c>
      <c r="D99" s="345"/>
      <c r="E99" s="345" t="s">
        <v>487</v>
      </c>
      <c r="F99" s="345" t="s">
        <v>343</v>
      </c>
    </row>
    <row r="100" spans="1:6" ht="16.5" thickTop="1" thickBot="1">
      <c r="A100" s="355"/>
      <c r="B100" s="347"/>
      <c r="C100" s="361"/>
      <c r="D100" s="362"/>
      <c r="E100" s="362"/>
      <c r="F100" s="362"/>
    </row>
    <row r="101" spans="1:6" ht="16.5" thickTop="1" thickBot="1">
      <c r="A101" s="360"/>
      <c r="B101" s="347"/>
      <c r="C101" s="352"/>
      <c r="D101" s="346"/>
      <c r="E101" s="346"/>
      <c r="F101" s="346"/>
    </row>
    <row r="102" spans="1:6" ht="61.5" thickTop="1" thickBot="1">
      <c r="A102" s="348" t="s">
        <v>488</v>
      </c>
      <c r="B102" s="90">
        <v>74</v>
      </c>
      <c r="C102" s="91" t="s">
        <v>489</v>
      </c>
      <c r="D102" s="91"/>
      <c r="E102" s="91" t="s">
        <v>490</v>
      </c>
      <c r="F102" s="92" t="s">
        <v>306</v>
      </c>
    </row>
    <row r="103" spans="1:6" ht="46.5" thickTop="1" thickBot="1">
      <c r="A103" s="349"/>
      <c r="B103" s="90">
        <v>75</v>
      </c>
      <c r="C103" s="91" t="s">
        <v>491</v>
      </c>
      <c r="D103" s="91"/>
      <c r="E103" s="91" t="s">
        <v>492</v>
      </c>
      <c r="F103" s="92" t="s">
        <v>349</v>
      </c>
    </row>
    <row r="104" spans="1:6" ht="91.5" thickTop="1" thickBot="1">
      <c r="A104" s="349"/>
      <c r="B104" s="90">
        <v>76</v>
      </c>
      <c r="C104" s="91" t="s">
        <v>493</v>
      </c>
      <c r="D104" s="91"/>
      <c r="E104" s="91" t="s">
        <v>494</v>
      </c>
      <c r="F104" s="92" t="s">
        <v>349</v>
      </c>
    </row>
    <row r="105" spans="1:6" ht="61.5" thickTop="1" thickBot="1">
      <c r="A105" s="349"/>
      <c r="B105" s="90">
        <v>77</v>
      </c>
      <c r="C105" s="91" t="s">
        <v>495</v>
      </c>
      <c r="D105" s="91"/>
      <c r="E105" s="91" t="s">
        <v>496</v>
      </c>
      <c r="F105" s="92" t="s">
        <v>497</v>
      </c>
    </row>
    <row r="106" spans="1:6" ht="106.5" thickTop="1" thickBot="1">
      <c r="A106" s="349"/>
      <c r="B106" s="90">
        <v>78</v>
      </c>
      <c r="C106" s="91" t="s">
        <v>498</v>
      </c>
      <c r="D106" s="91"/>
      <c r="E106" s="91" t="s">
        <v>499</v>
      </c>
      <c r="F106" s="92" t="s">
        <v>500</v>
      </c>
    </row>
    <row r="107" spans="1:6" ht="151.5" thickTop="1" thickBot="1">
      <c r="A107" s="349"/>
      <c r="B107" s="90">
        <v>79</v>
      </c>
      <c r="C107" s="91" t="s">
        <v>501</v>
      </c>
      <c r="D107" s="91"/>
      <c r="E107" s="91" t="s">
        <v>502</v>
      </c>
      <c r="F107" s="92" t="s">
        <v>503</v>
      </c>
    </row>
    <row r="108" spans="1:6" ht="61.5" thickTop="1" thickBot="1">
      <c r="A108" s="349"/>
      <c r="B108" s="90">
        <v>80</v>
      </c>
      <c r="C108" s="91" t="s">
        <v>504</v>
      </c>
      <c r="D108" s="91"/>
      <c r="E108" s="91" t="s">
        <v>505</v>
      </c>
      <c r="F108" s="92" t="s">
        <v>506</v>
      </c>
    </row>
    <row r="109" spans="1:6" ht="91.5" thickTop="1" thickBot="1">
      <c r="A109" s="349"/>
      <c r="B109" s="90">
        <v>81</v>
      </c>
      <c r="C109" s="91" t="s">
        <v>507</v>
      </c>
      <c r="D109" s="91"/>
      <c r="E109" s="96" t="s">
        <v>508</v>
      </c>
      <c r="F109" s="92" t="s">
        <v>346</v>
      </c>
    </row>
    <row r="110" spans="1:6" ht="16.5" thickTop="1" thickBot="1">
      <c r="A110" s="349"/>
      <c r="B110" s="347">
        <v>82</v>
      </c>
      <c r="C110" s="345" t="s">
        <v>509</v>
      </c>
      <c r="D110" s="345"/>
      <c r="E110" s="345" t="s">
        <v>510</v>
      </c>
      <c r="F110" s="345" t="s">
        <v>346</v>
      </c>
    </row>
    <row r="111" spans="1:6" ht="16.5" thickTop="1" thickBot="1">
      <c r="A111" s="349"/>
      <c r="B111" s="347"/>
      <c r="C111" s="346"/>
      <c r="D111" s="346"/>
      <c r="E111" s="346"/>
      <c r="F111" s="346"/>
    </row>
    <row r="112" spans="1:6" ht="46.5" thickTop="1" thickBot="1">
      <c r="A112" s="349"/>
      <c r="B112" s="347">
        <v>83</v>
      </c>
      <c r="C112" s="91" t="s">
        <v>511</v>
      </c>
      <c r="D112" s="91"/>
      <c r="E112" s="91" t="s">
        <v>512</v>
      </c>
      <c r="F112" s="92" t="s">
        <v>349</v>
      </c>
    </row>
    <row r="113" spans="1:6" ht="16.5" thickTop="1" thickBot="1">
      <c r="A113" s="349"/>
      <c r="B113" s="347"/>
      <c r="C113" s="91"/>
      <c r="D113" s="91"/>
      <c r="E113" s="91"/>
      <c r="F113" s="92"/>
    </row>
    <row r="114" spans="1:6" ht="121.5" thickTop="1" thickBot="1">
      <c r="A114" s="349"/>
      <c r="B114" s="90">
        <v>84</v>
      </c>
      <c r="C114" s="91" t="s">
        <v>513</v>
      </c>
      <c r="D114" s="91"/>
      <c r="E114" s="91" t="s">
        <v>514</v>
      </c>
      <c r="F114" s="92" t="s">
        <v>346</v>
      </c>
    </row>
    <row r="115" spans="1:6" ht="91.5" thickTop="1" thickBot="1">
      <c r="A115" s="349"/>
      <c r="B115" s="90">
        <v>85</v>
      </c>
      <c r="C115" s="91" t="s">
        <v>515</v>
      </c>
      <c r="D115" s="91"/>
      <c r="E115" s="91" t="s">
        <v>516</v>
      </c>
      <c r="F115" s="92" t="s">
        <v>349</v>
      </c>
    </row>
    <row r="116" spans="1:6" ht="91.5" thickTop="1" thickBot="1">
      <c r="A116" s="349"/>
      <c r="B116" s="90">
        <v>86</v>
      </c>
      <c r="C116" s="91" t="s">
        <v>517</v>
      </c>
      <c r="D116" s="91"/>
      <c r="E116" s="91" t="s">
        <v>518</v>
      </c>
      <c r="F116" s="92" t="s">
        <v>519</v>
      </c>
    </row>
    <row r="117" spans="1:6" ht="46.5" thickTop="1" thickBot="1">
      <c r="A117" s="349"/>
      <c r="B117" s="90">
        <v>87</v>
      </c>
      <c r="C117" s="91" t="s">
        <v>520</v>
      </c>
      <c r="D117" s="91"/>
      <c r="E117" s="91" t="s">
        <v>521</v>
      </c>
      <c r="F117" s="92" t="s">
        <v>522</v>
      </c>
    </row>
    <row r="118" spans="1:6" ht="16.5" thickTop="1" thickBot="1">
      <c r="A118" s="349"/>
      <c r="B118" s="347">
        <v>88</v>
      </c>
      <c r="C118" s="345" t="s">
        <v>523</v>
      </c>
      <c r="D118" s="345"/>
      <c r="E118" s="345" t="s">
        <v>524</v>
      </c>
      <c r="F118" s="345" t="s">
        <v>525</v>
      </c>
    </row>
    <row r="119" spans="1:6" ht="16.5" thickTop="1" thickBot="1">
      <c r="A119" s="350"/>
      <c r="B119" s="347"/>
      <c r="C119" s="346"/>
      <c r="D119" s="346"/>
      <c r="E119" s="346"/>
      <c r="F119" s="346"/>
    </row>
    <row r="120" spans="1:6" ht="16.5" thickTop="1" thickBot="1">
      <c r="A120" s="359" t="s">
        <v>526</v>
      </c>
      <c r="B120" s="347">
        <v>89</v>
      </c>
      <c r="C120" s="345" t="s">
        <v>527</v>
      </c>
      <c r="D120" s="345"/>
      <c r="E120" s="345" t="s">
        <v>528</v>
      </c>
      <c r="F120" s="345" t="s">
        <v>529</v>
      </c>
    </row>
    <row r="121" spans="1:6" ht="16.5" thickTop="1" thickBot="1">
      <c r="A121" s="355"/>
      <c r="B121" s="347"/>
      <c r="C121" s="346"/>
      <c r="D121" s="346"/>
      <c r="E121" s="346"/>
      <c r="F121" s="346"/>
    </row>
    <row r="122" spans="1:6" ht="61.5" thickTop="1" thickBot="1">
      <c r="A122" s="355"/>
      <c r="B122" s="90">
        <v>90</v>
      </c>
      <c r="C122" s="91" t="s">
        <v>530</v>
      </c>
      <c r="D122" s="91"/>
      <c r="E122" s="91" t="s">
        <v>531</v>
      </c>
      <c r="F122" s="92" t="s">
        <v>529</v>
      </c>
    </row>
    <row r="123" spans="1:6" ht="76.5" thickTop="1" thickBot="1">
      <c r="A123" s="355"/>
      <c r="B123" s="90">
        <v>91</v>
      </c>
      <c r="C123" s="91" t="s">
        <v>532</v>
      </c>
      <c r="D123" s="91"/>
      <c r="E123" s="91" t="s">
        <v>533</v>
      </c>
      <c r="F123" s="92" t="s">
        <v>529</v>
      </c>
    </row>
    <row r="124" spans="1:6" ht="16.5" thickTop="1" thickBot="1">
      <c r="A124" s="355"/>
      <c r="B124" s="347">
        <v>92</v>
      </c>
      <c r="C124" s="345" t="s">
        <v>534</v>
      </c>
      <c r="D124" s="345"/>
      <c r="E124" s="345" t="s">
        <v>535</v>
      </c>
      <c r="F124" s="345" t="s">
        <v>536</v>
      </c>
    </row>
    <row r="125" spans="1:6" ht="16.5" thickTop="1" thickBot="1">
      <c r="A125" s="355"/>
      <c r="B125" s="347"/>
      <c r="C125" s="362"/>
      <c r="D125" s="362"/>
      <c r="E125" s="362"/>
      <c r="F125" s="362"/>
    </row>
    <row r="126" spans="1:6" ht="16.5" thickTop="1" thickBot="1">
      <c r="A126" s="360"/>
      <c r="B126" s="347"/>
      <c r="C126" s="346"/>
      <c r="D126" s="346"/>
      <c r="E126" s="346"/>
      <c r="F126" s="346"/>
    </row>
    <row r="127" spans="1:6" ht="151.5" thickTop="1" thickBot="1">
      <c r="A127" s="363" t="s">
        <v>537</v>
      </c>
      <c r="B127" s="90">
        <v>93</v>
      </c>
      <c r="C127" s="91" t="s">
        <v>538</v>
      </c>
      <c r="D127" s="91"/>
      <c r="E127" s="91" t="s">
        <v>539</v>
      </c>
      <c r="F127" s="92" t="s">
        <v>540</v>
      </c>
    </row>
    <row r="128" spans="1:6" ht="91.5" thickTop="1" thickBot="1">
      <c r="A128" s="364"/>
      <c r="B128" s="90">
        <v>94</v>
      </c>
      <c r="C128" s="91" t="s">
        <v>541</v>
      </c>
      <c r="D128" s="91"/>
      <c r="E128" s="91" t="s">
        <v>542</v>
      </c>
      <c r="F128" s="92" t="s">
        <v>540</v>
      </c>
    </row>
    <row r="129" spans="1:7" ht="91.5" thickTop="1" thickBot="1">
      <c r="A129" s="364"/>
      <c r="B129" s="90">
        <v>95</v>
      </c>
      <c r="C129" s="91" t="s">
        <v>543</v>
      </c>
      <c r="D129" s="91"/>
      <c r="E129" s="91" t="s">
        <v>544</v>
      </c>
      <c r="F129" s="92" t="s">
        <v>545</v>
      </c>
    </row>
    <row r="130" spans="1:7" ht="31.5" thickTop="1" thickBot="1">
      <c r="A130" s="364"/>
      <c r="B130" s="347">
        <v>96</v>
      </c>
      <c r="C130" s="345" t="s">
        <v>546</v>
      </c>
      <c r="D130" s="345"/>
      <c r="E130" s="345" t="s">
        <v>547</v>
      </c>
      <c r="F130" s="92" t="s">
        <v>548</v>
      </c>
    </row>
    <row r="131" spans="1:7" ht="16.5" thickTop="1" thickBot="1">
      <c r="A131" s="364"/>
      <c r="B131" s="347"/>
      <c r="C131" s="346"/>
      <c r="D131" s="346"/>
      <c r="E131" s="346"/>
      <c r="F131" s="92"/>
    </row>
    <row r="132" spans="1:7" ht="106.5" thickTop="1" thickBot="1">
      <c r="A132" s="364"/>
      <c r="B132" s="90">
        <v>97</v>
      </c>
      <c r="C132" s="91" t="s">
        <v>549</v>
      </c>
      <c r="D132" s="91"/>
      <c r="E132" s="91" t="s">
        <v>550</v>
      </c>
      <c r="F132" s="92" t="s">
        <v>551</v>
      </c>
    </row>
    <row r="133" spans="1:7" ht="76.5" thickTop="1" thickBot="1">
      <c r="A133" s="364"/>
      <c r="B133" s="90">
        <v>98</v>
      </c>
      <c r="C133" s="91" t="s">
        <v>552</v>
      </c>
      <c r="D133" s="91"/>
      <c r="E133" s="91" t="s">
        <v>553</v>
      </c>
      <c r="F133" s="92" t="s">
        <v>554</v>
      </c>
    </row>
    <row r="134" spans="1:7" ht="91.5" thickTop="1" thickBot="1">
      <c r="A134" s="364"/>
      <c r="B134" s="90">
        <v>99</v>
      </c>
      <c r="C134" s="91" t="s">
        <v>555</v>
      </c>
      <c r="D134" s="91"/>
      <c r="E134" s="91" t="s">
        <v>556</v>
      </c>
      <c r="F134" s="92" t="s">
        <v>554</v>
      </c>
    </row>
    <row r="135" spans="1:7" ht="91.5" thickTop="1" thickBot="1">
      <c r="A135" s="364"/>
      <c r="B135" s="90">
        <v>100</v>
      </c>
      <c r="C135" s="91" t="s">
        <v>557</v>
      </c>
      <c r="D135" s="91"/>
      <c r="E135" s="91" t="s">
        <v>558</v>
      </c>
      <c r="F135" s="92" t="s">
        <v>559</v>
      </c>
    </row>
    <row r="136" spans="1:7" ht="61.5" thickTop="1" thickBot="1">
      <c r="A136" s="364"/>
      <c r="B136" s="90">
        <v>101</v>
      </c>
      <c r="C136" s="91" t="s">
        <v>560</v>
      </c>
      <c r="D136" s="91"/>
      <c r="E136" s="91" t="s">
        <v>561</v>
      </c>
      <c r="F136" s="92" t="s">
        <v>346</v>
      </c>
    </row>
    <row r="137" spans="1:7" ht="76.5" thickTop="1" thickBot="1">
      <c r="A137" s="364"/>
      <c r="B137" s="90">
        <v>102</v>
      </c>
      <c r="C137" s="91" t="s">
        <v>562</v>
      </c>
      <c r="D137" s="91"/>
      <c r="E137" s="91" t="s">
        <v>563</v>
      </c>
      <c r="F137" s="92" t="s">
        <v>349</v>
      </c>
    </row>
    <row r="138" spans="1:7" ht="76.5" thickTop="1" thickBot="1">
      <c r="A138" s="364"/>
      <c r="B138" s="90">
        <v>103</v>
      </c>
      <c r="C138" s="91" t="s">
        <v>564</v>
      </c>
      <c r="D138" s="91"/>
      <c r="E138" s="91" t="s">
        <v>565</v>
      </c>
      <c r="F138" s="92" t="s">
        <v>525</v>
      </c>
    </row>
    <row r="139" spans="1:7" ht="61.5" thickTop="1" thickBot="1">
      <c r="A139" s="364"/>
      <c r="B139" s="90">
        <v>104</v>
      </c>
      <c r="C139" s="91" t="s">
        <v>438</v>
      </c>
      <c r="D139" s="91"/>
      <c r="E139" s="91" t="s">
        <v>566</v>
      </c>
      <c r="F139" s="92" t="s">
        <v>349</v>
      </c>
    </row>
    <row r="140" spans="1:7" ht="16.5" thickTop="1" thickBot="1">
      <c r="A140" s="364"/>
      <c r="B140" s="347">
        <v>105</v>
      </c>
      <c r="C140" s="345" t="s">
        <v>567</v>
      </c>
      <c r="D140" s="345"/>
      <c r="E140" s="345" t="s">
        <v>568</v>
      </c>
      <c r="F140" s="345" t="s">
        <v>349</v>
      </c>
    </row>
    <row r="141" spans="1:7" ht="16.5" thickTop="1" thickBot="1">
      <c r="A141" s="364"/>
      <c r="B141" s="347"/>
      <c r="C141" s="346"/>
      <c r="D141" s="346"/>
      <c r="E141" s="346"/>
      <c r="F141" s="346"/>
    </row>
    <row r="142" spans="1:7" ht="91.5" thickTop="1" thickBot="1">
      <c r="A142" s="349" t="s">
        <v>569</v>
      </c>
      <c r="B142" s="90">
        <v>106</v>
      </c>
      <c r="C142" s="91" t="s">
        <v>570</v>
      </c>
      <c r="D142" s="91"/>
      <c r="E142" s="91" t="s">
        <v>571</v>
      </c>
      <c r="F142" s="92" t="s">
        <v>572</v>
      </c>
    </row>
    <row r="143" spans="1:7" ht="91.5" thickTop="1" thickBot="1">
      <c r="A143" s="349"/>
      <c r="B143" s="90">
        <v>107</v>
      </c>
      <c r="C143" s="91" t="s">
        <v>573</v>
      </c>
      <c r="D143" s="91"/>
      <c r="E143" s="91" t="s">
        <v>574</v>
      </c>
      <c r="F143" s="92" t="s">
        <v>356</v>
      </c>
    </row>
    <row r="144" spans="1:7" ht="91.5" thickTop="1" thickBot="1">
      <c r="A144" s="349"/>
      <c r="B144" s="90">
        <v>108</v>
      </c>
      <c r="C144" s="91" t="s">
        <v>575</v>
      </c>
      <c r="D144" s="91"/>
      <c r="E144" s="91" t="s">
        <v>576</v>
      </c>
      <c r="F144" s="92" t="s">
        <v>577</v>
      </c>
      <c r="G144" s="97"/>
    </row>
    <row r="145" spans="1:6" ht="91.5" thickTop="1" thickBot="1">
      <c r="A145" s="349"/>
      <c r="B145" s="90">
        <v>109</v>
      </c>
      <c r="C145" s="91" t="s">
        <v>578</v>
      </c>
      <c r="D145" s="91"/>
      <c r="E145" s="91" t="s">
        <v>579</v>
      </c>
      <c r="F145" s="92" t="s">
        <v>580</v>
      </c>
    </row>
    <row r="146" spans="1:6" ht="61.5" thickTop="1" thickBot="1">
      <c r="A146" s="349"/>
      <c r="B146" s="90">
        <v>110</v>
      </c>
      <c r="C146" s="91" t="s">
        <v>581</v>
      </c>
      <c r="D146" s="91"/>
      <c r="E146" s="91" t="s">
        <v>582</v>
      </c>
      <c r="F146" s="92" t="s">
        <v>583</v>
      </c>
    </row>
    <row r="147" spans="1:6" ht="46.5" thickTop="1" thickBot="1">
      <c r="A147" s="349"/>
      <c r="B147" s="90">
        <v>111</v>
      </c>
      <c r="C147" s="91" t="s">
        <v>584</v>
      </c>
      <c r="D147" s="91"/>
      <c r="E147" s="91" t="s">
        <v>585</v>
      </c>
      <c r="F147" s="92" t="s">
        <v>586</v>
      </c>
    </row>
    <row r="148" spans="1:6" ht="16.5" thickTop="1" thickBot="1">
      <c r="A148" s="349"/>
      <c r="B148" s="347">
        <v>112</v>
      </c>
      <c r="C148" s="345" t="s">
        <v>587</v>
      </c>
      <c r="D148" s="345"/>
      <c r="E148" s="345" t="s">
        <v>588</v>
      </c>
      <c r="F148" s="345" t="s">
        <v>589</v>
      </c>
    </row>
    <row r="149" spans="1:6" ht="16.5" thickTop="1" thickBot="1">
      <c r="A149" s="349"/>
      <c r="B149" s="347"/>
      <c r="C149" s="362"/>
      <c r="D149" s="362"/>
      <c r="E149" s="362"/>
      <c r="F149" s="362"/>
    </row>
    <row r="150" spans="1:6" ht="16.5" thickTop="1" thickBot="1">
      <c r="A150" s="349"/>
      <c r="B150" s="347"/>
      <c r="C150" s="362"/>
      <c r="D150" s="362"/>
      <c r="E150" s="362"/>
      <c r="F150" s="362"/>
    </row>
    <row r="151" spans="1:6" ht="16.5" thickTop="1" thickBot="1">
      <c r="A151" s="349"/>
      <c r="B151" s="347"/>
      <c r="C151" s="362"/>
      <c r="D151" s="362"/>
      <c r="E151" s="362"/>
      <c r="F151" s="362"/>
    </row>
    <row r="152" spans="1:6" ht="16.5" thickTop="1" thickBot="1">
      <c r="A152" s="349"/>
      <c r="B152" s="347"/>
      <c r="C152" s="346"/>
      <c r="D152" s="346"/>
      <c r="E152" s="346"/>
      <c r="F152" s="346"/>
    </row>
    <row r="153" spans="1:6" ht="91.5" thickTop="1" thickBot="1">
      <c r="A153" s="350"/>
      <c r="B153" s="90">
        <v>113</v>
      </c>
      <c r="C153" s="91" t="s">
        <v>590</v>
      </c>
      <c r="D153" s="91"/>
      <c r="E153" s="91" t="s">
        <v>591</v>
      </c>
      <c r="F153" s="92" t="s">
        <v>522</v>
      </c>
    </row>
    <row r="154" spans="1:6" ht="136.5" thickTop="1" thickBot="1">
      <c r="A154" s="363" t="s">
        <v>592</v>
      </c>
      <c r="B154" s="90">
        <v>114</v>
      </c>
      <c r="C154" s="91" t="s">
        <v>593</v>
      </c>
      <c r="D154" s="91"/>
      <c r="E154" s="91" t="s">
        <v>594</v>
      </c>
      <c r="F154" s="92" t="s">
        <v>464</v>
      </c>
    </row>
    <row r="155" spans="1:6" ht="76.5" thickTop="1" thickBot="1">
      <c r="A155" s="364"/>
      <c r="B155" s="90">
        <v>115</v>
      </c>
      <c r="C155" s="91" t="s">
        <v>595</v>
      </c>
      <c r="D155" s="91"/>
      <c r="E155" s="91" t="s">
        <v>596</v>
      </c>
      <c r="F155" s="92" t="s">
        <v>586</v>
      </c>
    </row>
    <row r="156" spans="1:6" ht="91.5" thickTop="1" thickBot="1">
      <c r="A156" s="364"/>
      <c r="B156" s="90">
        <v>116</v>
      </c>
      <c r="C156" s="91" t="s">
        <v>597</v>
      </c>
      <c r="D156" s="91"/>
      <c r="E156" s="91" t="s">
        <v>598</v>
      </c>
      <c r="F156" s="92"/>
    </row>
    <row r="157" spans="1:6" ht="76.5" thickTop="1" thickBot="1">
      <c r="A157" s="364"/>
      <c r="B157" s="90">
        <v>117</v>
      </c>
      <c r="C157" s="91" t="s">
        <v>564</v>
      </c>
      <c r="D157" s="91"/>
      <c r="E157" s="91" t="s">
        <v>508</v>
      </c>
      <c r="F157" s="92" t="s">
        <v>599</v>
      </c>
    </row>
    <row r="158" spans="1:6" ht="106.5" thickTop="1" thickBot="1">
      <c r="A158" s="364"/>
      <c r="B158" s="90">
        <v>118</v>
      </c>
      <c r="C158" s="91" t="s">
        <v>600</v>
      </c>
      <c r="D158" s="91"/>
      <c r="E158" s="91" t="s">
        <v>601</v>
      </c>
      <c r="F158" s="92" t="s">
        <v>522</v>
      </c>
    </row>
    <row r="159" spans="1:6" ht="46.5" thickTop="1" thickBot="1">
      <c r="A159" s="364"/>
      <c r="B159" s="90">
        <v>119</v>
      </c>
      <c r="C159" s="91" t="s">
        <v>602</v>
      </c>
      <c r="D159" s="91"/>
      <c r="E159" s="91" t="s">
        <v>603</v>
      </c>
      <c r="F159" s="92" t="s">
        <v>522</v>
      </c>
    </row>
    <row r="160" spans="1:6" ht="61.5" thickTop="1" thickBot="1">
      <c r="A160" s="365"/>
      <c r="B160" s="90">
        <v>120</v>
      </c>
      <c r="C160" s="91" t="s">
        <v>438</v>
      </c>
      <c r="D160" s="91"/>
      <c r="E160" s="91" t="s">
        <v>508</v>
      </c>
      <c r="F160" s="92" t="s">
        <v>604</v>
      </c>
    </row>
    <row r="161" spans="1:7" ht="16.5" thickTop="1" thickBot="1">
      <c r="A161" s="363" t="s">
        <v>605</v>
      </c>
      <c r="B161" s="347">
        <v>121</v>
      </c>
      <c r="C161" s="345" t="s">
        <v>364</v>
      </c>
      <c r="D161" s="345"/>
      <c r="E161" s="345" t="s">
        <v>606</v>
      </c>
      <c r="F161" s="345" t="s">
        <v>607</v>
      </c>
    </row>
    <row r="162" spans="1:7" ht="16.5" thickTop="1" thickBot="1">
      <c r="A162" s="364"/>
      <c r="B162" s="347"/>
      <c r="C162" s="346"/>
      <c r="D162" s="346"/>
      <c r="E162" s="346"/>
      <c r="F162" s="346"/>
    </row>
    <row r="163" spans="1:7" ht="16.5" thickTop="1" thickBot="1">
      <c r="A163" s="364"/>
      <c r="B163" s="347">
        <v>122</v>
      </c>
      <c r="C163" s="345" t="s">
        <v>608</v>
      </c>
      <c r="D163" s="345"/>
      <c r="E163" s="345" t="s">
        <v>609</v>
      </c>
      <c r="F163" s="345" t="s">
        <v>447</v>
      </c>
    </row>
    <row r="164" spans="1:7" ht="16.5" thickTop="1" thickBot="1">
      <c r="A164" s="364"/>
      <c r="B164" s="347"/>
      <c r="C164" s="346"/>
      <c r="D164" s="346"/>
      <c r="E164" s="346"/>
      <c r="F164" s="346"/>
    </row>
    <row r="165" spans="1:7" ht="121.5" thickTop="1" thickBot="1">
      <c r="A165" s="364"/>
      <c r="B165" s="90">
        <v>123</v>
      </c>
      <c r="C165" s="91" t="s">
        <v>610</v>
      </c>
      <c r="D165" s="91"/>
      <c r="E165" s="91" t="s">
        <v>611</v>
      </c>
      <c r="F165" s="92" t="s">
        <v>612</v>
      </c>
    </row>
    <row r="166" spans="1:7" ht="61.5" thickTop="1" thickBot="1">
      <c r="A166" s="364"/>
      <c r="B166" s="90">
        <v>124</v>
      </c>
      <c r="C166" s="91" t="s">
        <v>613</v>
      </c>
      <c r="D166" s="91"/>
      <c r="E166" s="91" t="s">
        <v>614</v>
      </c>
      <c r="F166" s="92" t="s">
        <v>615</v>
      </c>
    </row>
    <row r="167" spans="1:7" ht="61.5" thickTop="1" thickBot="1">
      <c r="A167" s="364"/>
      <c r="B167" s="90">
        <v>125</v>
      </c>
      <c r="C167" s="91" t="s">
        <v>616</v>
      </c>
      <c r="D167" s="91"/>
      <c r="E167" s="91" t="s">
        <v>617</v>
      </c>
      <c r="F167" s="92" t="s">
        <v>618</v>
      </c>
    </row>
    <row r="168" spans="1:7" ht="106.5" thickTop="1" thickBot="1">
      <c r="A168" s="364"/>
      <c r="B168" s="90">
        <v>126</v>
      </c>
      <c r="C168" s="91" t="s">
        <v>619</v>
      </c>
      <c r="D168" s="91"/>
      <c r="E168" s="98" t="s">
        <v>620</v>
      </c>
      <c r="F168" s="99" t="s">
        <v>621</v>
      </c>
      <c r="G168" s="93"/>
    </row>
    <row r="169" spans="1:7" ht="91.5" thickTop="1" thickBot="1">
      <c r="A169" s="364"/>
      <c r="B169" s="90">
        <v>127</v>
      </c>
      <c r="C169" s="91" t="s">
        <v>622</v>
      </c>
      <c r="D169" s="91"/>
      <c r="E169" s="98" t="s">
        <v>623</v>
      </c>
      <c r="F169" s="99" t="s">
        <v>615</v>
      </c>
    </row>
    <row r="170" spans="1:7" ht="106.5" thickTop="1" thickBot="1">
      <c r="A170" s="364"/>
      <c r="B170" s="90">
        <v>128</v>
      </c>
      <c r="C170" s="91" t="s">
        <v>624</v>
      </c>
      <c r="D170" s="91"/>
      <c r="E170" s="98" t="s">
        <v>623</v>
      </c>
      <c r="F170" s="99" t="s">
        <v>625</v>
      </c>
    </row>
    <row r="171" spans="1:7" ht="16.5" thickTop="1" thickBot="1">
      <c r="A171" s="364"/>
      <c r="B171" s="347">
        <v>129</v>
      </c>
      <c r="C171" s="366" t="s">
        <v>626</v>
      </c>
      <c r="D171" s="366"/>
      <c r="E171" s="367" t="s">
        <v>508</v>
      </c>
      <c r="F171" s="368" t="s">
        <v>627</v>
      </c>
    </row>
    <row r="172" spans="1:7" ht="16.5" thickTop="1" thickBot="1">
      <c r="A172" s="365"/>
      <c r="B172" s="347"/>
      <c r="C172" s="366"/>
      <c r="D172" s="366"/>
      <c r="E172" s="367"/>
      <c r="F172" s="368"/>
    </row>
    <row r="173" spans="1:7" ht="16.5" thickTop="1" thickBot="1">
      <c r="A173" s="363" t="s">
        <v>628</v>
      </c>
      <c r="B173" s="347">
        <v>130</v>
      </c>
      <c r="C173" s="366" t="s">
        <v>629</v>
      </c>
      <c r="D173" s="366"/>
      <c r="E173" s="367" t="s">
        <v>630</v>
      </c>
      <c r="F173" s="368" t="s">
        <v>631</v>
      </c>
    </row>
    <row r="174" spans="1:7" ht="16.5" thickTop="1" thickBot="1">
      <c r="A174" s="364"/>
      <c r="B174" s="347"/>
      <c r="C174" s="366"/>
      <c r="D174" s="366"/>
      <c r="E174" s="367"/>
      <c r="F174" s="368"/>
    </row>
    <row r="175" spans="1:7" ht="76.5" thickTop="1" thickBot="1">
      <c r="A175" s="364"/>
      <c r="B175" s="90">
        <v>131</v>
      </c>
      <c r="C175" s="91" t="s">
        <v>632</v>
      </c>
      <c r="D175" s="91"/>
      <c r="E175" s="98" t="s">
        <v>633</v>
      </c>
      <c r="F175" s="99" t="s">
        <v>631</v>
      </c>
    </row>
    <row r="176" spans="1:7" ht="61.5" thickTop="1" thickBot="1">
      <c r="A176" s="364"/>
      <c r="B176" s="90">
        <v>132</v>
      </c>
      <c r="C176" s="91" t="s">
        <v>634</v>
      </c>
      <c r="D176" s="91"/>
      <c r="E176" s="98" t="s">
        <v>635</v>
      </c>
      <c r="F176" s="99" t="s">
        <v>636</v>
      </c>
    </row>
    <row r="177" spans="1:6" ht="16.5" thickTop="1" thickBot="1">
      <c r="A177" s="364"/>
      <c r="B177" s="347">
        <v>133</v>
      </c>
      <c r="C177" s="366" t="s">
        <v>637</v>
      </c>
      <c r="D177" s="366"/>
      <c r="E177" s="367" t="s">
        <v>638</v>
      </c>
      <c r="F177" s="368" t="s">
        <v>639</v>
      </c>
    </row>
    <row r="178" spans="1:6" ht="16.5" thickTop="1" thickBot="1">
      <c r="A178" s="390"/>
      <c r="B178" s="347"/>
      <c r="C178" s="366"/>
      <c r="D178" s="366"/>
      <c r="E178" s="367"/>
      <c r="F178" s="368"/>
    </row>
    <row r="179" spans="1:6" ht="16.5" thickTop="1">
      <c r="A179" s="204"/>
      <c r="B179" s="61"/>
      <c r="F179" s="61"/>
    </row>
    <row r="180" spans="1:6" ht="15.75">
      <c r="A180" s="205"/>
      <c r="B180" s="61"/>
      <c r="F180" s="61"/>
    </row>
    <row r="181" spans="1:6" ht="15.75">
      <c r="A181" s="206"/>
      <c r="B181" s="61"/>
      <c r="F181" s="61"/>
    </row>
    <row r="182" spans="1:6" ht="15.75">
      <c r="A182" s="206"/>
      <c r="B182" s="61"/>
      <c r="F182" s="61"/>
    </row>
    <row r="183" spans="1:6" ht="16.5" thickBot="1">
      <c r="A183" s="206"/>
      <c r="B183" s="61"/>
      <c r="F183" s="61"/>
    </row>
    <row r="184" spans="1:6">
      <c r="A184" s="378" t="s">
        <v>640</v>
      </c>
      <c r="B184" s="381" t="s">
        <v>641</v>
      </c>
      <c r="C184" s="382"/>
      <c r="D184" s="382"/>
      <c r="E184" s="382"/>
      <c r="F184" s="383"/>
    </row>
    <row r="185" spans="1:6">
      <c r="A185" s="379"/>
      <c r="B185" s="384"/>
      <c r="C185" s="385"/>
      <c r="D185" s="385"/>
      <c r="E185" s="385"/>
      <c r="F185" s="386"/>
    </row>
    <row r="186" spans="1:6">
      <c r="A186" s="379"/>
      <c r="B186" s="384"/>
      <c r="C186" s="385"/>
      <c r="D186" s="385"/>
      <c r="E186" s="385"/>
      <c r="F186" s="386"/>
    </row>
    <row r="187" spans="1:6">
      <c r="A187" s="379"/>
      <c r="B187" s="384"/>
      <c r="C187" s="385"/>
      <c r="D187" s="385"/>
      <c r="E187" s="385"/>
      <c r="F187" s="386"/>
    </row>
    <row r="188" spans="1:6">
      <c r="A188" s="379"/>
      <c r="B188" s="384"/>
      <c r="C188" s="385"/>
      <c r="D188" s="385"/>
      <c r="E188" s="385"/>
      <c r="F188" s="386"/>
    </row>
    <row r="189" spans="1:6">
      <c r="A189" s="379"/>
      <c r="B189" s="384"/>
      <c r="C189" s="385"/>
      <c r="D189" s="385"/>
      <c r="E189" s="385"/>
      <c r="F189" s="386"/>
    </row>
    <row r="190" spans="1:6">
      <c r="A190" s="379"/>
      <c r="B190" s="384"/>
      <c r="C190" s="385"/>
      <c r="D190" s="385"/>
      <c r="E190" s="385"/>
      <c r="F190" s="386"/>
    </row>
    <row r="191" spans="1:6">
      <c r="A191" s="379"/>
      <c r="B191" s="384"/>
      <c r="C191" s="385"/>
      <c r="D191" s="385"/>
      <c r="E191" s="385"/>
      <c r="F191" s="386"/>
    </row>
    <row r="192" spans="1:6">
      <c r="A192" s="379"/>
      <c r="B192" s="384"/>
      <c r="C192" s="385"/>
      <c r="D192" s="385"/>
      <c r="E192" s="385"/>
      <c r="F192" s="386"/>
    </row>
    <row r="193" spans="1:7" ht="15.75" thickBot="1">
      <c r="A193" s="379"/>
      <c r="B193" s="387"/>
      <c r="C193" s="388"/>
      <c r="D193" s="388"/>
      <c r="E193" s="388"/>
      <c r="F193" s="389"/>
    </row>
    <row r="194" spans="1:7">
      <c r="A194" s="379"/>
      <c r="B194" s="381" t="s">
        <v>642</v>
      </c>
      <c r="C194" s="382"/>
      <c r="D194" s="382"/>
      <c r="E194" s="382"/>
      <c r="F194" s="383"/>
    </row>
    <row r="195" spans="1:7">
      <c r="A195" s="379"/>
      <c r="B195" s="384"/>
      <c r="C195" s="385"/>
      <c r="D195" s="385"/>
      <c r="E195" s="385"/>
      <c r="F195" s="386"/>
    </row>
    <row r="196" spans="1:7">
      <c r="A196" s="379"/>
      <c r="B196" s="384"/>
      <c r="C196" s="385"/>
      <c r="D196" s="385"/>
      <c r="E196" s="385"/>
      <c r="F196" s="386"/>
    </row>
    <row r="197" spans="1:7">
      <c r="A197" s="379"/>
      <c r="B197" s="384"/>
      <c r="C197" s="385"/>
      <c r="D197" s="385"/>
      <c r="E197" s="385"/>
      <c r="F197" s="386"/>
    </row>
    <row r="198" spans="1:7" ht="15.75" thickBot="1">
      <c r="A198" s="380"/>
      <c r="B198" s="387"/>
      <c r="C198" s="388"/>
      <c r="D198" s="388"/>
      <c r="E198" s="388"/>
      <c r="F198" s="389"/>
    </row>
    <row r="199" spans="1:7">
      <c r="A199" s="369" t="s">
        <v>643</v>
      </c>
      <c r="B199" s="370"/>
      <c r="C199" s="370"/>
      <c r="D199" s="370"/>
      <c r="E199" s="370"/>
      <c r="F199" s="371"/>
    </row>
    <row r="200" spans="1:7" ht="15.75" thickBot="1">
      <c r="A200" s="372"/>
      <c r="B200" s="373"/>
      <c r="C200" s="373"/>
      <c r="D200" s="373"/>
      <c r="E200" s="373"/>
      <c r="F200" s="374"/>
    </row>
    <row r="201" spans="1:7">
      <c r="A201" s="369" t="s">
        <v>644</v>
      </c>
      <c r="B201" s="370"/>
      <c r="C201" s="370"/>
      <c r="D201" s="371"/>
      <c r="E201" s="369" t="s">
        <v>645</v>
      </c>
      <c r="F201" s="371"/>
    </row>
    <row r="202" spans="1:7" ht="15.75" thickBot="1">
      <c r="A202" s="372"/>
      <c r="B202" s="373"/>
      <c r="C202" s="373"/>
      <c r="D202" s="374"/>
      <c r="E202" s="372"/>
      <c r="F202" s="374"/>
    </row>
    <row r="203" spans="1:7">
      <c r="A203" s="369" t="s">
        <v>646</v>
      </c>
      <c r="B203" s="370"/>
      <c r="C203" s="370"/>
      <c r="D203" s="371"/>
      <c r="E203" s="369" t="s">
        <v>647</v>
      </c>
      <c r="F203" s="371"/>
    </row>
    <row r="204" spans="1:7" ht="15.75" thickBot="1">
      <c r="A204" s="372"/>
      <c r="B204" s="373"/>
      <c r="C204" s="373"/>
      <c r="D204" s="374"/>
      <c r="E204" s="372"/>
      <c r="F204" s="374"/>
    </row>
    <row r="205" spans="1:7" ht="15.75">
      <c r="A205" s="208" t="s">
        <v>648</v>
      </c>
      <c r="B205" s="375" t="s">
        <v>649</v>
      </c>
      <c r="C205" s="376"/>
      <c r="D205" s="377"/>
      <c r="E205" s="375" t="s">
        <v>650</v>
      </c>
      <c r="F205" s="377"/>
      <c r="G205" s="207"/>
    </row>
    <row r="206" spans="1:7" ht="15.75">
      <c r="A206" s="209" t="s">
        <v>651</v>
      </c>
      <c r="B206" s="391">
        <f>SUM(D13:D62)</f>
        <v>0</v>
      </c>
      <c r="C206" s="392"/>
      <c r="D206" s="393"/>
      <c r="E206" s="394">
        <f>B206*100/(43*2)</f>
        <v>0</v>
      </c>
      <c r="F206" s="395"/>
    </row>
    <row r="207" spans="1:7" ht="15.75">
      <c r="A207" s="209" t="s">
        <v>402</v>
      </c>
      <c r="B207" s="391">
        <f>SUM(D63:D78)</f>
        <v>0</v>
      </c>
      <c r="C207" s="392"/>
      <c r="D207" s="393"/>
      <c r="E207" s="394">
        <f>B207*100/(13*2)</f>
        <v>0</v>
      </c>
      <c r="F207" s="395"/>
    </row>
    <row r="208" spans="1:7" ht="15.75">
      <c r="A208" s="209" t="s">
        <v>441</v>
      </c>
      <c r="B208" s="391">
        <f>SUM(D79:D87)</f>
        <v>0</v>
      </c>
      <c r="C208" s="392"/>
      <c r="D208" s="393"/>
      <c r="E208" s="394">
        <f>B208*100/(9*2)</f>
        <v>0</v>
      </c>
      <c r="F208" s="395"/>
    </row>
    <row r="209" spans="1:6" ht="31.5">
      <c r="A209" s="209" t="s">
        <v>468</v>
      </c>
      <c r="B209" s="391">
        <f>SUM(D88:D101)</f>
        <v>0</v>
      </c>
      <c r="C209" s="392"/>
      <c r="D209" s="393"/>
      <c r="E209" s="394">
        <f>B209*100/(8*2)</f>
        <v>0</v>
      </c>
      <c r="F209" s="395"/>
    </row>
    <row r="210" spans="1:6" ht="15.75">
      <c r="A210" s="209" t="s">
        <v>488</v>
      </c>
      <c r="B210" s="391">
        <f>SUM(D102:D119)</f>
        <v>0</v>
      </c>
      <c r="C210" s="392"/>
      <c r="D210" s="393"/>
      <c r="E210" s="394">
        <f>B210*100/(15*2)</f>
        <v>0</v>
      </c>
      <c r="F210" s="395"/>
    </row>
    <row r="211" spans="1:6" ht="15.75">
      <c r="A211" s="209" t="s">
        <v>652</v>
      </c>
      <c r="B211" s="391">
        <f>SUM(D120:D126)</f>
        <v>0</v>
      </c>
      <c r="C211" s="392"/>
      <c r="D211" s="393"/>
      <c r="E211" s="394">
        <f>B211*100/(4*2)</f>
        <v>0</v>
      </c>
      <c r="F211" s="395"/>
    </row>
    <row r="212" spans="1:6" ht="31.5">
      <c r="A212" s="209" t="s">
        <v>1019</v>
      </c>
      <c r="B212" s="391">
        <f>SUM(D127:D141)</f>
        <v>0</v>
      </c>
      <c r="C212" s="392"/>
      <c r="D212" s="393"/>
      <c r="E212" s="394">
        <f>B212*100/(13*2)</f>
        <v>0</v>
      </c>
      <c r="F212" s="395"/>
    </row>
    <row r="213" spans="1:6" ht="15.75">
      <c r="A213" s="209" t="s">
        <v>569</v>
      </c>
      <c r="B213" s="391">
        <f>SUM(D142:D153)</f>
        <v>0</v>
      </c>
      <c r="C213" s="392"/>
      <c r="D213" s="393"/>
      <c r="E213" s="394">
        <f>B213*100/(8*2)</f>
        <v>0</v>
      </c>
      <c r="F213" s="395"/>
    </row>
    <row r="214" spans="1:6" ht="31.5">
      <c r="A214" s="209" t="s">
        <v>653</v>
      </c>
      <c r="B214" s="391">
        <f>SUM(D154:D160)</f>
        <v>0</v>
      </c>
      <c r="C214" s="392"/>
      <c r="D214" s="393"/>
      <c r="E214" s="394">
        <f>B214*100/(7*2)</f>
        <v>0</v>
      </c>
      <c r="F214" s="395"/>
    </row>
    <row r="215" spans="1:6" ht="15.75">
      <c r="A215" s="209" t="s">
        <v>654</v>
      </c>
      <c r="B215" s="391">
        <f>SUM(D161:D172)</f>
        <v>0</v>
      </c>
      <c r="C215" s="392"/>
      <c r="D215" s="393"/>
      <c r="E215" s="394">
        <f>B215*100/(9*2)</f>
        <v>0</v>
      </c>
      <c r="F215" s="395"/>
    </row>
    <row r="216" spans="1:6" ht="31.5">
      <c r="A216" s="209" t="s">
        <v>655</v>
      </c>
      <c r="B216" s="391">
        <f>SUM(D173:D178)</f>
        <v>0</v>
      </c>
      <c r="C216" s="392"/>
      <c r="D216" s="393"/>
      <c r="E216" s="394">
        <f>B216*100/(4*2)</f>
        <v>0</v>
      </c>
      <c r="F216" s="395"/>
    </row>
    <row r="217" spans="1:6" ht="31.5">
      <c r="A217" s="209" t="s">
        <v>656</v>
      </c>
      <c r="B217" s="396">
        <f>D47+D95+D156+D161+D165+D166+D167+D168+D169+D170+D171</f>
        <v>0</v>
      </c>
      <c r="C217" s="396"/>
      <c r="D217" s="396"/>
      <c r="E217" s="394">
        <f>B217*100/(11*2)</f>
        <v>0</v>
      </c>
      <c r="F217" s="395"/>
    </row>
    <row r="218" spans="1:6" ht="47.25">
      <c r="A218" s="209" t="s">
        <v>657</v>
      </c>
      <c r="B218" s="396">
        <f>D61+D62+D77+D78+D80+D86+D97+D99+D103+D109+D138+D139+D157+D160</f>
        <v>0</v>
      </c>
      <c r="C218" s="396"/>
      <c r="D218" s="396"/>
      <c r="E218" s="394">
        <f>B218*100/(14*2)</f>
        <v>0</v>
      </c>
      <c r="F218" s="395"/>
    </row>
    <row r="219" spans="1:6" ht="47.25">
      <c r="A219" s="209" t="s">
        <v>658</v>
      </c>
      <c r="B219" s="391">
        <f>D13+D15+D17+D35+D44+D45+D46+D88+D89+D90+D91+D93+D102+D104+D107+D114+D116+D118+D124+D145+D146+D153+D158+D166+D176</f>
        <v>0</v>
      </c>
      <c r="C219" s="392"/>
      <c r="D219" s="393"/>
      <c r="E219" s="394">
        <f>B219*100/(25*2)</f>
        <v>0</v>
      </c>
      <c r="F219" s="395"/>
    </row>
    <row r="220" spans="1:6" ht="47.25">
      <c r="A220" s="209" t="s">
        <v>659</v>
      </c>
      <c r="B220" s="391">
        <f>D21+D23+D38+D39+D42+D52+D53+D54+D55+D56+D58+D59+D60+D71+D79+D85+D105+D106+D108+D110+D112+D115+D128+D129+D130+D132+D135+D136+D137+D140+D142+D154</f>
        <v>0</v>
      </c>
      <c r="C220" s="392"/>
      <c r="D220" s="393"/>
      <c r="E220" s="394">
        <f>B220*100/(32*2)</f>
        <v>0</v>
      </c>
      <c r="F220" s="395"/>
    </row>
    <row r="221" spans="1:6" ht="19.5">
      <c r="A221" s="100" t="s">
        <v>660</v>
      </c>
      <c r="B221" s="101"/>
      <c r="C221" s="397" t="s">
        <v>661</v>
      </c>
      <c r="D221" s="399" t="s">
        <v>662</v>
      </c>
      <c r="E221" s="400"/>
      <c r="F221" s="102"/>
    </row>
    <row r="222" spans="1:6" ht="19.5">
      <c r="A222" s="100"/>
      <c r="B222" s="101"/>
      <c r="C222" s="398"/>
      <c r="D222" s="401" t="s">
        <v>663</v>
      </c>
      <c r="E222" s="400"/>
      <c r="F222" s="103"/>
    </row>
    <row r="223" spans="1:6" ht="19.5">
      <c r="A223" s="100"/>
      <c r="B223" s="101"/>
      <c r="C223" s="398"/>
      <c r="D223" s="104" t="s">
        <v>664</v>
      </c>
      <c r="E223" s="104"/>
      <c r="F223" s="102"/>
    </row>
    <row r="224" spans="1:6" ht="19.5">
      <c r="A224" s="100"/>
      <c r="B224" s="101"/>
      <c r="C224" s="398"/>
      <c r="D224" s="104" t="s">
        <v>665</v>
      </c>
      <c r="E224" s="104"/>
      <c r="F224" s="102"/>
    </row>
    <row r="225" spans="1:6" ht="19.5">
      <c r="A225" s="100"/>
      <c r="B225" s="101"/>
      <c r="C225" s="398"/>
      <c r="D225" s="104" t="s">
        <v>666</v>
      </c>
      <c r="E225" s="104"/>
      <c r="F225" s="102"/>
    </row>
    <row r="226" spans="1:6" ht="19.5">
      <c r="A226" s="100"/>
      <c r="B226" s="101"/>
      <c r="C226" s="398"/>
      <c r="D226" s="402" t="s">
        <v>667</v>
      </c>
      <c r="E226" s="403"/>
      <c r="F226" s="102"/>
    </row>
    <row r="227" spans="1:6" ht="19.5">
      <c r="A227" s="105"/>
      <c r="B227" s="106"/>
      <c r="C227" s="402" t="s">
        <v>668</v>
      </c>
      <c r="D227" s="404"/>
      <c r="E227" s="404"/>
      <c r="F227" s="403"/>
    </row>
    <row r="228" spans="1:6" ht="15.75">
      <c r="A228" s="105"/>
      <c r="B228" s="106"/>
      <c r="F228" s="107"/>
    </row>
  </sheetData>
  <mergeCells count="205">
    <mergeCell ref="C221:C226"/>
    <mergeCell ref="D221:E221"/>
    <mergeCell ref="D222:E222"/>
    <mergeCell ref="D226:E226"/>
    <mergeCell ref="C227:F227"/>
    <mergeCell ref="B218:D218"/>
    <mergeCell ref="E218:F218"/>
    <mergeCell ref="B219:D219"/>
    <mergeCell ref="E219:F219"/>
    <mergeCell ref="B220:D220"/>
    <mergeCell ref="E220:F220"/>
    <mergeCell ref="B215:D215"/>
    <mergeCell ref="E215:F215"/>
    <mergeCell ref="B216:D216"/>
    <mergeCell ref="E216:F216"/>
    <mergeCell ref="B217:D217"/>
    <mergeCell ref="E217:F217"/>
    <mergeCell ref="B212:D212"/>
    <mergeCell ref="E212:F212"/>
    <mergeCell ref="B213:D213"/>
    <mergeCell ref="E213:F213"/>
    <mergeCell ref="B214:D214"/>
    <mergeCell ref="E214:F214"/>
    <mergeCell ref="B209:D209"/>
    <mergeCell ref="E209:F209"/>
    <mergeCell ref="B210:D210"/>
    <mergeCell ref="E210:F210"/>
    <mergeCell ref="B211:D211"/>
    <mergeCell ref="E211:F211"/>
    <mergeCell ref="B206:D206"/>
    <mergeCell ref="E206:F206"/>
    <mergeCell ref="B207:D207"/>
    <mergeCell ref="E207:F207"/>
    <mergeCell ref="B208:D208"/>
    <mergeCell ref="E208:F208"/>
    <mergeCell ref="A201:D202"/>
    <mergeCell ref="E201:F202"/>
    <mergeCell ref="A203:D204"/>
    <mergeCell ref="E203:F204"/>
    <mergeCell ref="B205:D205"/>
    <mergeCell ref="E205:F205"/>
    <mergeCell ref="E177:E178"/>
    <mergeCell ref="F177:F178"/>
    <mergeCell ref="A184:A198"/>
    <mergeCell ref="B184:F193"/>
    <mergeCell ref="B194:F198"/>
    <mergeCell ref="A199:F200"/>
    <mergeCell ref="A173:A178"/>
    <mergeCell ref="B173:B174"/>
    <mergeCell ref="C173:C174"/>
    <mergeCell ref="D173:D174"/>
    <mergeCell ref="E173:E174"/>
    <mergeCell ref="F173:F174"/>
    <mergeCell ref="B177:B178"/>
    <mergeCell ref="C177:C178"/>
    <mergeCell ref="D177:D178"/>
    <mergeCell ref="A142:A153"/>
    <mergeCell ref="B148:B152"/>
    <mergeCell ref="C148:C152"/>
    <mergeCell ref="D148:D152"/>
    <mergeCell ref="E148:E152"/>
    <mergeCell ref="F148:F152"/>
    <mergeCell ref="F161:F162"/>
    <mergeCell ref="B163:B164"/>
    <mergeCell ref="C163:C164"/>
    <mergeCell ref="D163:D164"/>
    <mergeCell ref="E163:E164"/>
    <mergeCell ref="F163:F164"/>
    <mergeCell ref="A154:A160"/>
    <mergeCell ref="A161:A172"/>
    <mergeCell ref="B161:B162"/>
    <mergeCell ref="C161:C162"/>
    <mergeCell ref="D161:D162"/>
    <mergeCell ref="E161:E162"/>
    <mergeCell ref="B171:B172"/>
    <mergeCell ref="C171:C172"/>
    <mergeCell ref="D171:D172"/>
    <mergeCell ref="E171:E172"/>
    <mergeCell ref="F171:F172"/>
    <mergeCell ref="F124:F126"/>
    <mergeCell ref="A127:A141"/>
    <mergeCell ref="B130:B131"/>
    <mergeCell ref="C130:C131"/>
    <mergeCell ref="D130:D131"/>
    <mergeCell ref="E130:E131"/>
    <mergeCell ref="B140:B141"/>
    <mergeCell ref="C140:C141"/>
    <mergeCell ref="D140:D141"/>
    <mergeCell ref="E140:E141"/>
    <mergeCell ref="F140:F141"/>
    <mergeCell ref="E99:E101"/>
    <mergeCell ref="F99:F101"/>
    <mergeCell ref="E118:E119"/>
    <mergeCell ref="F118:F119"/>
    <mergeCell ref="A120:A126"/>
    <mergeCell ref="B120:B121"/>
    <mergeCell ref="C120:C121"/>
    <mergeCell ref="D120:D121"/>
    <mergeCell ref="E120:E121"/>
    <mergeCell ref="F120:F121"/>
    <mergeCell ref="B124:B126"/>
    <mergeCell ref="C124:C126"/>
    <mergeCell ref="A102:A119"/>
    <mergeCell ref="B110:B111"/>
    <mergeCell ref="C110:C111"/>
    <mergeCell ref="D110:D111"/>
    <mergeCell ref="E110:E111"/>
    <mergeCell ref="F110:F111"/>
    <mergeCell ref="B112:B113"/>
    <mergeCell ref="B118:B119"/>
    <mergeCell ref="C118:C119"/>
    <mergeCell ref="D118:D119"/>
    <mergeCell ref="D124:D126"/>
    <mergeCell ref="E124:E126"/>
    <mergeCell ref="F93:F94"/>
    <mergeCell ref="B95:B96"/>
    <mergeCell ref="C95:C96"/>
    <mergeCell ref="D95:D96"/>
    <mergeCell ref="E95:E96"/>
    <mergeCell ref="F95:F96"/>
    <mergeCell ref="A88:A101"/>
    <mergeCell ref="B91:B92"/>
    <mergeCell ref="C91:C92"/>
    <mergeCell ref="D91:D92"/>
    <mergeCell ref="E91:E92"/>
    <mergeCell ref="F91:F92"/>
    <mergeCell ref="B93:B94"/>
    <mergeCell ref="C93:C94"/>
    <mergeCell ref="D93:D94"/>
    <mergeCell ref="E93:E94"/>
    <mergeCell ref="B97:B98"/>
    <mergeCell ref="C97:C98"/>
    <mergeCell ref="D97:D98"/>
    <mergeCell ref="E97:E98"/>
    <mergeCell ref="F97:F98"/>
    <mergeCell ref="B99:B101"/>
    <mergeCell ref="C99:C101"/>
    <mergeCell ref="D99:D101"/>
    <mergeCell ref="F75:F76"/>
    <mergeCell ref="F36:F37"/>
    <mergeCell ref="B40:B41"/>
    <mergeCell ref="C40:C41"/>
    <mergeCell ref="D40:D41"/>
    <mergeCell ref="E40:E41"/>
    <mergeCell ref="F40:F41"/>
    <mergeCell ref="A79:A87"/>
    <mergeCell ref="F63:F64"/>
    <mergeCell ref="B65:B66"/>
    <mergeCell ref="C65:C66"/>
    <mergeCell ref="D65:D66"/>
    <mergeCell ref="E65:E66"/>
    <mergeCell ref="F65:F66"/>
    <mergeCell ref="A63:A78"/>
    <mergeCell ref="B63:B64"/>
    <mergeCell ref="C63:C64"/>
    <mergeCell ref="D63:D64"/>
    <mergeCell ref="E63:E64"/>
    <mergeCell ref="A27:A62"/>
    <mergeCell ref="B75:B76"/>
    <mergeCell ref="C75:C76"/>
    <mergeCell ref="D75:D76"/>
    <mergeCell ref="E75:E76"/>
    <mergeCell ref="B36:B37"/>
    <mergeCell ref="C36:C37"/>
    <mergeCell ref="D36:D37"/>
    <mergeCell ref="E36:E37"/>
    <mergeCell ref="B47:B48"/>
    <mergeCell ref="C47:C48"/>
    <mergeCell ref="D47:D48"/>
    <mergeCell ref="E47:E48"/>
    <mergeCell ref="F47:F48"/>
    <mergeCell ref="F21:F22"/>
    <mergeCell ref="B23:B24"/>
    <mergeCell ref="C23:C24"/>
    <mergeCell ref="D23:D24"/>
    <mergeCell ref="E23:E24"/>
    <mergeCell ref="F23:F24"/>
    <mergeCell ref="A13:A26"/>
    <mergeCell ref="B19:B20"/>
    <mergeCell ref="C19:C20"/>
    <mergeCell ref="D19:D20"/>
    <mergeCell ref="E19:E20"/>
    <mergeCell ref="F19:F20"/>
    <mergeCell ref="B21:B22"/>
    <mergeCell ref="C21:C22"/>
    <mergeCell ref="D21:D22"/>
    <mergeCell ref="E21:E22"/>
    <mergeCell ref="B25:B26"/>
    <mergeCell ref="C25:C26"/>
    <mergeCell ref="D25:D26"/>
    <mergeCell ref="E25:E26"/>
    <mergeCell ref="F25:F26"/>
    <mergeCell ref="A8:F8"/>
    <mergeCell ref="A10:F10"/>
    <mergeCell ref="A11:A12"/>
    <mergeCell ref="B11:B12"/>
    <mergeCell ref="E11:E12"/>
    <mergeCell ref="F11:F12"/>
    <mergeCell ref="A1:F1"/>
    <mergeCell ref="A2:F2"/>
    <mergeCell ref="A3:F3"/>
    <mergeCell ref="A4:F4"/>
    <mergeCell ref="A5:F5"/>
    <mergeCell ref="A6:F6"/>
    <mergeCell ref="A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rightToLeft="1" workbookViewId="0">
      <selection activeCell="D4" sqref="D4"/>
    </sheetView>
  </sheetViews>
  <sheetFormatPr defaultRowHeight="15"/>
  <cols>
    <col min="2" max="2" width="17.7109375" style="118" customWidth="1"/>
    <col min="4" max="4" width="13.7109375" customWidth="1"/>
    <col min="5" max="5" width="14.85546875" customWidth="1"/>
  </cols>
  <sheetData>
    <row r="1" spans="1:5" ht="28.5">
      <c r="A1" s="270" t="s">
        <v>4</v>
      </c>
      <c r="B1" s="271"/>
      <c r="C1" s="271"/>
      <c r="D1" s="271"/>
      <c r="E1" s="272"/>
    </row>
    <row r="2" spans="1:5" ht="28.5">
      <c r="A2" s="267" t="s">
        <v>8</v>
      </c>
      <c r="B2" s="268"/>
      <c r="C2" s="268"/>
      <c r="D2" s="268"/>
      <c r="E2" s="269"/>
    </row>
    <row r="3" spans="1:5" ht="25.5">
      <c r="A3" s="273" t="s">
        <v>670</v>
      </c>
      <c r="B3" s="274"/>
      <c r="C3" s="275" t="s">
        <v>671</v>
      </c>
      <c r="D3" s="276"/>
      <c r="E3" s="277"/>
    </row>
    <row r="4" spans="1:5" ht="51">
      <c r="A4" s="10" t="s">
        <v>5</v>
      </c>
      <c r="B4" s="117"/>
      <c r="C4" s="11" t="s">
        <v>6</v>
      </c>
      <c r="D4" s="12"/>
      <c r="E4" s="13"/>
    </row>
    <row r="5" spans="1:5" ht="25.5">
      <c r="A5" s="4" t="s">
        <v>0</v>
      </c>
      <c r="B5" s="3" t="s">
        <v>1</v>
      </c>
      <c r="C5" s="2" t="s">
        <v>2</v>
      </c>
      <c r="D5" s="3" t="s">
        <v>7</v>
      </c>
      <c r="E5" s="5" t="s">
        <v>3</v>
      </c>
    </row>
    <row r="6" spans="1:5" ht="76.5">
      <c r="A6" s="1">
        <v>1</v>
      </c>
      <c r="B6" s="110" t="s">
        <v>672</v>
      </c>
      <c r="C6" s="108">
        <v>0.5</v>
      </c>
      <c r="D6" s="1"/>
      <c r="E6" s="170"/>
    </row>
    <row r="7" spans="1:5" ht="76.5">
      <c r="A7" s="1">
        <v>2</v>
      </c>
      <c r="B7" s="110" t="s">
        <v>674</v>
      </c>
      <c r="C7" s="108">
        <v>0.5</v>
      </c>
      <c r="D7" s="1"/>
      <c r="E7" s="170"/>
    </row>
    <row r="8" spans="1:5" ht="76.5">
      <c r="A8" s="1">
        <v>3</v>
      </c>
      <c r="B8" s="110" t="s">
        <v>675</v>
      </c>
      <c r="C8" s="108">
        <v>0.5</v>
      </c>
      <c r="D8" s="1"/>
      <c r="E8" s="170"/>
    </row>
    <row r="9" spans="1:5" ht="102">
      <c r="A9" s="1">
        <v>4</v>
      </c>
      <c r="B9" s="110" t="s">
        <v>676</v>
      </c>
      <c r="C9" s="108">
        <v>0.5</v>
      </c>
      <c r="D9" s="1"/>
      <c r="E9" s="170"/>
    </row>
    <row r="10" spans="1:5" ht="127.5">
      <c r="A10" s="1">
        <v>5</v>
      </c>
      <c r="B10" s="110" t="s">
        <v>677</v>
      </c>
      <c r="C10" s="108">
        <v>0.5</v>
      </c>
      <c r="D10" s="1"/>
      <c r="E10" s="170"/>
    </row>
    <row r="11" spans="1:5" ht="51">
      <c r="A11" s="1">
        <v>6</v>
      </c>
      <c r="B11" s="110" t="s">
        <v>678</v>
      </c>
      <c r="C11" s="108">
        <v>1</v>
      </c>
      <c r="D11" s="1"/>
      <c r="E11" s="170"/>
    </row>
    <row r="12" spans="1:5" ht="51">
      <c r="A12" s="1">
        <v>7</v>
      </c>
      <c r="B12" s="111" t="s">
        <v>679</v>
      </c>
      <c r="C12" s="108">
        <v>1</v>
      </c>
      <c r="D12" s="1"/>
      <c r="E12" s="170"/>
    </row>
    <row r="13" spans="1:5" ht="76.5">
      <c r="A13" s="1">
        <v>8</v>
      </c>
      <c r="B13" s="111" t="s">
        <v>680</v>
      </c>
      <c r="C13" s="108">
        <v>1</v>
      </c>
      <c r="D13" s="1"/>
      <c r="E13" s="170"/>
    </row>
    <row r="14" spans="1:5" ht="102">
      <c r="A14" s="1">
        <v>9</v>
      </c>
      <c r="B14" s="110" t="s">
        <v>681</v>
      </c>
      <c r="C14" s="110">
        <v>1</v>
      </c>
      <c r="D14" s="1"/>
      <c r="E14" s="170"/>
    </row>
    <row r="15" spans="1:5" ht="153">
      <c r="A15" s="1">
        <v>10</v>
      </c>
      <c r="B15" s="110" t="s">
        <v>682</v>
      </c>
      <c r="C15" s="110">
        <v>1</v>
      </c>
      <c r="D15" s="1"/>
      <c r="E15" s="170"/>
    </row>
    <row r="16" spans="1:5" ht="102">
      <c r="A16" s="1">
        <v>11</v>
      </c>
      <c r="B16" s="110" t="s">
        <v>683</v>
      </c>
      <c r="C16" s="108">
        <v>0.5</v>
      </c>
      <c r="D16" s="1"/>
      <c r="E16" s="170"/>
    </row>
    <row r="17" spans="1:5" ht="127.5">
      <c r="A17" s="1">
        <v>12</v>
      </c>
      <c r="B17" s="110" t="s">
        <v>684</v>
      </c>
      <c r="C17" s="108">
        <v>0.5</v>
      </c>
      <c r="D17" s="1"/>
      <c r="E17" s="170"/>
    </row>
    <row r="18" spans="1:5" ht="51">
      <c r="A18" s="1">
        <v>13</v>
      </c>
      <c r="B18" s="110" t="s">
        <v>685</v>
      </c>
      <c r="C18" s="108">
        <v>0.5</v>
      </c>
      <c r="D18" s="1"/>
      <c r="E18" s="170"/>
    </row>
    <row r="19" spans="1:5" ht="76.5">
      <c r="A19" s="1">
        <v>14</v>
      </c>
      <c r="B19" s="110" t="s">
        <v>686</v>
      </c>
      <c r="C19" s="108">
        <v>1</v>
      </c>
      <c r="D19" s="1"/>
      <c r="E19" s="170"/>
    </row>
    <row r="20" spans="1:5" ht="102">
      <c r="A20" s="1">
        <v>15</v>
      </c>
      <c r="B20" s="110" t="s">
        <v>687</v>
      </c>
      <c r="C20" s="108">
        <v>0.5</v>
      </c>
      <c r="D20" s="1"/>
      <c r="E20" s="170"/>
    </row>
    <row r="21" spans="1:5" ht="25.5">
      <c r="A21" s="1">
        <v>16</v>
      </c>
      <c r="B21" s="110" t="s">
        <v>688</v>
      </c>
      <c r="C21" s="108">
        <v>0.5</v>
      </c>
      <c r="D21" s="1"/>
      <c r="E21" s="170"/>
    </row>
    <row r="22" spans="1:5" ht="51">
      <c r="A22" s="1">
        <v>17</v>
      </c>
      <c r="B22" s="110" t="s">
        <v>689</v>
      </c>
      <c r="C22" s="108">
        <v>0.5</v>
      </c>
      <c r="D22" s="1"/>
      <c r="E22" s="170"/>
    </row>
    <row r="23" spans="1:5" ht="51">
      <c r="A23" s="1">
        <v>18</v>
      </c>
      <c r="B23" s="110" t="s">
        <v>690</v>
      </c>
      <c r="C23" s="108">
        <v>0.5</v>
      </c>
      <c r="D23" s="1"/>
      <c r="E23" s="170"/>
    </row>
    <row r="24" spans="1:5" ht="306">
      <c r="A24" s="1">
        <v>19</v>
      </c>
      <c r="B24" s="114" t="s">
        <v>691</v>
      </c>
      <c r="C24" s="110">
        <v>1</v>
      </c>
      <c r="D24" s="1"/>
      <c r="E24" s="170"/>
    </row>
    <row r="25" spans="1:5" ht="153">
      <c r="A25" s="1">
        <v>20</v>
      </c>
      <c r="B25" s="114" t="s">
        <v>692</v>
      </c>
      <c r="C25" s="110">
        <v>0.5</v>
      </c>
      <c r="D25" s="1"/>
      <c r="E25" s="170"/>
    </row>
    <row r="26" spans="1:5" ht="178.5">
      <c r="A26" s="1">
        <v>21</v>
      </c>
      <c r="B26" s="114" t="s">
        <v>693</v>
      </c>
      <c r="C26" s="110">
        <v>1</v>
      </c>
      <c r="D26" s="1"/>
      <c r="E26" s="170"/>
    </row>
    <row r="27" spans="1:5" ht="178.5">
      <c r="A27" s="1">
        <v>22</v>
      </c>
      <c r="B27" s="114" t="s">
        <v>694</v>
      </c>
      <c r="C27" s="108">
        <v>0.5</v>
      </c>
      <c r="D27" s="1"/>
      <c r="E27" s="170"/>
    </row>
    <row r="28" spans="1:5" ht="127.5">
      <c r="A28" s="1">
        <v>23</v>
      </c>
      <c r="B28" s="110" t="s">
        <v>695</v>
      </c>
      <c r="C28" s="108">
        <v>1</v>
      </c>
      <c r="D28" s="1"/>
      <c r="E28" s="170"/>
    </row>
    <row r="29" spans="1:5" ht="102">
      <c r="A29" s="1">
        <v>24</v>
      </c>
      <c r="B29" s="114" t="s">
        <v>696</v>
      </c>
      <c r="C29" s="108">
        <v>1</v>
      </c>
      <c r="D29" s="1"/>
      <c r="E29" s="170"/>
    </row>
    <row r="30" spans="1:5" ht="153">
      <c r="A30" s="1">
        <v>25</v>
      </c>
      <c r="B30" s="114" t="s">
        <v>697</v>
      </c>
      <c r="C30" s="108">
        <v>1</v>
      </c>
      <c r="D30" s="1"/>
      <c r="E30" s="170"/>
    </row>
    <row r="31" spans="1:5" ht="127.5">
      <c r="A31" s="1">
        <v>26</v>
      </c>
      <c r="B31" s="114" t="s">
        <v>698</v>
      </c>
      <c r="C31" s="108">
        <v>1</v>
      </c>
      <c r="D31" s="1"/>
      <c r="E31" s="170"/>
    </row>
    <row r="32" spans="1:5" ht="127.5">
      <c r="A32" s="1">
        <v>27</v>
      </c>
      <c r="B32" s="114" t="s">
        <v>699</v>
      </c>
      <c r="C32" s="108">
        <v>0.5</v>
      </c>
      <c r="D32" s="1"/>
      <c r="E32" s="170"/>
    </row>
    <row r="33" spans="1:5" ht="153">
      <c r="A33" s="1">
        <v>28</v>
      </c>
      <c r="B33" s="114" t="s">
        <v>700</v>
      </c>
      <c r="C33" s="108">
        <v>0.5</v>
      </c>
      <c r="D33" s="1"/>
      <c r="E33" s="170"/>
    </row>
    <row r="34" spans="1:5">
      <c r="E34" s="169"/>
    </row>
  </sheetData>
  <mergeCells count="4">
    <mergeCell ref="A1:E1"/>
    <mergeCell ref="A2:E2"/>
    <mergeCell ref="A3:B3"/>
    <mergeCell ref="C3: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rightToLeft="1" topLeftCell="A4" workbookViewId="0">
      <selection activeCell="I3" sqref="I3"/>
    </sheetView>
  </sheetViews>
  <sheetFormatPr defaultRowHeight="42.75" customHeight="1"/>
  <cols>
    <col min="2" max="2" width="27.85546875" style="118" customWidth="1"/>
  </cols>
  <sheetData>
    <row r="1" spans="1:5" ht="42.75" customHeight="1">
      <c r="A1" s="270" t="s">
        <v>4</v>
      </c>
      <c r="B1" s="271"/>
      <c r="C1" s="271"/>
      <c r="D1" s="271"/>
      <c r="E1" s="272"/>
    </row>
    <row r="2" spans="1:5" ht="42.75" customHeight="1">
      <c r="A2" s="267" t="s">
        <v>8</v>
      </c>
      <c r="B2" s="268"/>
      <c r="C2" s="268"/>
      <c r="D2" s="268"/>
      <c r="E2" s="269"/>
    </row>
    <row r="3" spans="1:5" ht="42.75" customHeight="1">
      <c r="A3" s="273" t="s">
        <v>670</v>
      </c>
      <c r="B3" s="274"/>
      <c r="C3" s="275" t="s">
        <v>671</v>
      </c>
      <c r="D3" s="276"/>
      <c r="E3" s="277"/>
    </row>
    <row r="4" spans="1:5" ht="42.75" customHeight="1">
      <c r="A4" s="10" t="s">
        <v>5</v>
      </c>
      <c r="B4" s="117"/>
      <c r="C4" s="11" t="s">
        <v>6</v>
      </c>
      <c r="D4" s="12"/>
      <c r="E4" s="13"/>
    </row>
    <row r="5" spans="1:5" ht="42.75" customHeight="1">
      <c r="A5" s="4" t="s">
        <v>0</v>
      </c>
      <c r="B5" s="3" t="s">
        <v>1</v>
      </c>
      <c r="C5" s="2" t="s">
        <v>2</v>
      </c>
      <c r="D5" s="3" t="s">
        <v>7</v>
      </c>
      <c r="E5" s="5" t="s">
        <v>3</v>
      </c>
    </row>
    <row r="6" spans="1:5" ht="42.75" customHeight="1">
      <c r="A6" s="1">
        <v>1</v>
      </c>
      <c r="B6" s="110" t="s">
        <v>672</v>
      </c>
      <c r="C6" s="108" t="s">
        <v>673</v>
      </c>
      <c r="D6" s="1"/>
      <c r="E6" s="109"/>
    </row>
    <row r="7" spans="1:5" ht="42.75" customHeight="1">
      <c r="A7" s="112">
        <v>2</v>
      </c>
      <c r="B7" s="110" t="s">
        <v>701</v>
      </c>
      <c r="C7" s="110" t="s">
        <v>673</v>
      </c>
      <c r="D7" s="112"/>
      <c r="E7" s="113"/>
    </row>
    <row r="8" spans="1:5" ht="42.75" customHeight="1">
      <c r="A8" s="112">
        <v>3</v>
      </c>
      <c r="B8" s="110" t="s">
        <v>702</v>
      </c>
      <c r="C8" s="110" t="s">
        <v>673</v>
      </c>
      <c r="D8" s="112"/>
      <c r="E8" s="113"/>
    </row>
    <row r="9" spans="1:5" ht="42.75" customHeight="1">
      <c r="A9" s="112">
        <v>4</v>
      </c>
      <c r="B9" s="110" t="s">
        <v>677</v>
      </c>
      <c r="C9" s="110" t="s">
        <v>673</v>
      </c>
      <c r="D9" s="112"/>
      <c r="E9" s="113"/>
    </row>
    <row r="10" spans="1:5" ht="42.75" customHeight="1">
      <c r="A10" s="1">
        <v>5</v>
      </c>
      <c r="B10" s="110" t="s">
        <v>678</v>
      </c>
      <c r="C10" s="108">
        <v>1</v>
      </c>
      <c r="D10" s="1"/>
      <c r="E10" s="109"/>
    </row>
    <row r="11" spans="1:5" ht="42.75" customHeight="1">
      <c r="A11" s="1">
        <v>6</v>
      </c>
      <c r="B11" s="111" t="s">
        <v>703</v>
      </c>
      <c r="C11" s="108">
        <v>1</v>
      </c>
      <c r="D11" s="1"/>
      <c r="E11" s="109"/>
    </row>
    <row r="12" spans="1:5" ht="42.75" customHeight="1">
      <c r="A12" s="112">
        <v>7</v>
      </c>
      <c r="B12" s="111" t="s">
        <v>680</v>
      </c>
      <c r="C12" s="108">
        <v>1</v>
      </c>
      <c r="D12" s="1"/>
      <c r="E12" s="109"/>
    </row>
    <row r="13" spans="1:5" ht="42.75" customHeight="1">
      <c r="A13" s="112">
        <v>8</v>
      </c>
      <c r="B13" s="110" t="s">
        <v>681</v>
      </c>
      <c r="C13" s="110">
        <v>1</v>
      </c>
      <c r="D13" s="112"/>
      <c r="E13" s="113"/>
    </row>
    <row r="14" spans="1:5" ht="42.75" customHeight="1">
      <c r="A14" s="112">
        <v>9</v>
      </c>
      <c r="B14" s="110" t="s">
        <v>704</v>
      </c>
      <c r="C14" s="110">
        <v>1</v>
      </c>
      <c r="D14" s="112"/>
      <c r="E14" s="113"/>
    </row>
    <row r="15" spans="1:5" ht="42.75" customHeight="1">
      <c r="A15" s="1">
        <v>10</v>
      </c>
      <c r="B15" s="110" t="s">
        <v>705</v>
      </c>
      <c r="C15" s="110" t="s">
        <v>673</v>
      </c>
      <c r="D15" s="112"/>
      <c r="E15" s="113"/>
    </row>
    <row r="16" spans="1:5" ht="42.75" customHeight="1">
      <c r="A16" s="1">
        <v>11</v>
      </c>
      <c r="B16" s="110" t="s">
        <v>683</v>
      </c>
      <c r="C16" s="110" t="s">
        <v>673</v>
      </c>
      <c r="D16" s="112"/>
      <c r="E16" s="113"/>
    </row>
    <row r="17" spans="1:5" ht="42.75" customHeight="1">
      <c r="A17" s="112">
        <v>12</v>
      </c>
      <c r="B17" s="110" t="s">
        <v>684</v>
      </c>
      <c r="C17" s="110" t="s">
        <v>673</v>
      </c>
      <c r="D17" s="112"/>
      <c r="E17" s="113"/>
    </row>
    <row r="18" spans="1:5" ht="42.75" customHeight="1">
      <c r="A18" s="112">
        <v>13</v>
      </c>
      <c r="B18" s="110" t="s">
        <v>706</v>
      </c>
      <c r="C18" s="108">
        <v>1</v>
      </c>
      <c r="D18" s="1"/>
      <c r="E18" s="109"/>
    </row>
    <row r="19" spans="1:5" ht="42.75" customHeight="1">
      <c r="A19" s="112">
        <v>14</v>
      </c>
      <c r="B19" s="110" t="s">
        <v>686</v>
      </c>
      <c r="C19" s="108">
        <v>1</v>
      </c>
      <c r="D19" s="1"/>
      <c r="E19" s="109"/>
    </row>
    <row r="20" spans="1:5" ht="42.75" customHeight="1">
      <c r="A20" s="1">
        <v>15</v>
      </c>
      <c r="B20" s="119" t="s">
        <v>707</v>
      </c>
      <c r="C20" s="110" t="s">
        <v>673</v>
      </c>
      <c r="D20" s="112"/>
      <c r="E20" s="113"/>
    </row>
    <row r="21" spans="1:5" ht="42.75" customHeight="1">
      <c r="A21" s="1">
        <v>16</v>
      </c>
      <c r="B21" s="110" t="s">
        <v>708</v>
      </c>
      <c r="C21" s="110" t="s">
        <v>673</v>
      </c>
      <c r="D21" s="112"/>
      <c r="E21" s="113"/>
    </row>
    <row r="22" spans="1:5" ht="42.75" customHeight="1">
      <c r="A22" s="112">
        <v>17</v>
      </c>
      <c r="B22" s="110" t="s">
        <v>709</v>
      </c>
      <c r="C22" s="108" t="s">
        <v>673</v>
      </c>
      <c r="D22" s="1"/>
      <c r="E22" s="109"/>
    </row>
    <row r="23" spans="1:5" ht="42.75" customHeight="1">
      <c r="A23" s="112">
        <v>18</v>
      </c>
      <c r="B23" s="110" t="s">
        <v>710</v>
      </c>
      <c r="C23" s="110" t="s">
        <v>673</v>
      </c>
      <c r="D23" s="112"/>
      <c r="E23" s="113"/>
    </row>
    <row r="24" spans="1:5" ht="42.75" customHeight="1">
      <c r="A24" s="112">
        <v>19</v>
      </c>
      <c r="B24" s="114" t="s">
        <v>711</v>
      </c>
      <c r="C24" s="110">
        <v>1</v>
      </c>
      <c r="D24" s="115"/>
      <c r="E24" s="113"/>
    </row>
    <row r="25" spans="1:5" ht="42.75" customHeight="1">
      <c r="A25" s="1">
        <v>20</v>
      </c>
      <c r="B25" s="114" t="s">
        <v>692</v>
      </c>
      <c r="C25" s="110" t="s">
        <v>673</v>
      </c>
      <c r="D25" s="115"/>
      <c r="E25" s="115"/>
    </row>
    <row r="26" spans="1:5" ht="42.75" customHeight="1">
      <c r="A26" s="1">
        <v>21</v>
      </c>
      <c r="B26" s="114" t="s">
        <v>712</v>
      </c>
      <c r="C26" s="110">
        <v>1</v>
      </c>
      <c r="D26" s="115"/>
      <c r="E26" s="115"/>
    </row>
    <row r="27" spans="1:5" ht="42.75" customHeight="1">
      <c r="A27" s="112">
        <v>23</v>
      </c>
      <c r="B27" s="110" t="s">
        <v>695</v>
      </c>
      <c r="C27" s="108">
        <v>1</v>
      </c>
      <c r="D27" s="116"/>
      <c r="E27" s="116"/>
    </row>
    <row r="28" spans="1:5" ht="42.75" customHeight="1">
      <c r="A28" s="112">
        <v>24</v>
      </c>
      <c r="B28" s="114" t="s">
        <v>713</v>
      </c>
      <c r="C28" s="108">
        <v>1</v>
      </c>
      <c r="D28" s="116"/>
      <c r="E28" s="116"/>
    </row>
    <row r="29" spans="1:5" ht="42.75" customHeight="1">
      <c r="A29" s="1">
        <v>25</v>
      </c>
      <c r="B29" s="114" t="s">
        <v>714</v>
      </c>
      <c r="C29" s="108">
        <v>1</v>
      </c>
      <c r="D29" s="116"/>
      <c r="E29" s="116"/>
    </row>
    <row r="30" spans="1:5" ht="42.75" customHeight="1">
      <c r="A30" s="1">
        <v>26</v>
      </c>
      <c r="B30" s="114" t="s">
        <v>715</v>
      </c>
      <c r="C30" s="108">
        <v>1</v>
      </c>
      <c r="D30" s="116"/>
      <c r="E30" s="116"/>
    </row>
    <row r="31" spans="1:5" ht="42.75" customHeight="1">
      <c r="A31" s="112">
        <v>27</v>
      </c>
      <c r="B31" s="114" t="s">
        <v>716</v>
      </c>
      <c r="C31" s="108" t="s">
        <v>673</v>
      </c>
      <c r="D31" s="116"/>
      <c r="E31" s="116"/>
    </row>
    <row r="32" spans="1:5" ht="42.75" customHeight="1">
      <c r="A32" s="112">
        <v>28</v>
      </c>
      <c r="B32" s="114" t="s">
        <v>717</v>
      </c>
      <c r="C32" s="108" t="s">
        <v>673</v>
      </c>
      <c r="D32" s="116"/>
      <c r="E32" s="116"/>
    </row>
  </sheetData>
  <mergeCells count="4">
    <mergeCell ref="A1:E1"/>
    <mergeCell ref="A2:E2"/>
    <mergeCell ref="A3:B3"/>
    <mergeCell ref="C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rightToLeft="1" workbookViewId="0">
      <selection activeCell="G3" sqref="G3"/>
    </sheetView>
  </sheetViews>
  <sheetFormatPr defaultRowHeight="49.5" customHeight="1"/>
  <cols>
    <col min="2" max="2" width="42.85546875" customWidth="1"/>
    <col min="4" max="4" width="16.85546875" customWidth="1"/>
  </cols>
  <sheetData>
    <row r="1" spans="1:5" ht="49.5" customHeight="1">
      <c r="A1" s="270" t="s">
        <v>4</v>
      </c>
      <c r="B1" s="271"/>
      <c r="C1" s="271"/>
      <c r="D1" s="271"/>
      <c r="E1" s="272"/>
    </row>
    <row r="2" spans="1:5" ht="49.5" customHeight="1">
      <c r="A2" s="267" t="s">
        <v>8</v>
      </c>
      <c r="B2" s="268"/>
      <c r="C2" s="268"/>
      <c r="D2" s="268"/>
      <c r="E2" s="269"/>
    </row>
    <row r="3" spans="1:5" ht="49.5" customHeight="1">
      <c r="A3" s="405" t="s">
        <v>740</v>
      </c>
      <c r="B3" s="406"/>
      <c r="C3" s="275" t="s">
        <v>961</v>
      </c>
      <c r="D3" s="276"/>
      <c r="E3" s="277"/>
    </row>
    <row r="4" spans="1:5" ht="49.5" customHeight="1">
      <c r="A4" s="407" t="s">
        <v>962</v>
      </c>
      <c r="B4" s="408"/>
      <c r="C4" s="409" t="s">
        <v>963</v>
      </c>
      <c r="D4" s="410"/>
      <c r="E4" s="411"/>
    </row>
    <row r="5" spans="1:5" ht="49.5" customHeight="1" thickBot="1">
      <c r="A5" s="4" t="s">
        <v>0</v>
      </c>
      <c r="B5" s="2" t="s">
        <v>1</v>
      </c>
      <c r="C5" s="2" t="s">
        <v>2</v>
      </c>
      <c r="D5" s="3" t="s">
        <v>7</v>
      </c>
      <c r="E5" s="5" t="s">
        <v>3</v>
      </c>
    </row>
    <row r="6" spans="1:5" ht="49.5" customHeight="1" thickBot="1">
      <c r="A6" s="130">
        <v>1</v>
      </c>
      <c r="B6" s="131" t="s">
        <v>964</v>
      </c>
      <c r="C6" s="195" t="s">
        <v>673</v>
      </c>
      <c r="D6" s="132"/>
      <c r="E6" s="196"/>
    </row>
    <row r="7" spans="1:5" ht="49.5" customHeight="1" thickBot="1">
      <c r="A7" s="130">
        <v>2</v>
      </c>
      <c r="B7" s="131" t="s">
        <v>965</v>
      </c>
      <c r="C7" s="195" t="s">
        <v>966</v>
      </c>
      <c r="D7" s="132"/>
      <c r="E7" s="196"/>
    </row>
    <row r="8" spans="1:5" ht="49.5" customHeight="1" thickBot="1">
      <c r="A8" s="130">
        <v>3</v>
      </c>
      <c r="B8" s="131" t="s">
        <v>967</v>
      </c>
      <c r="C8" s="195" t="s">
        <v>966</v>
      </c>
      <c r="D8" s="132"/>
      <c r="E8" s="196"/>
    </row>
    <row r="9" spans="1:5" ht="49.5" customHeight="1" thickBot="1">
      <c r="A9" s="130">
        <v>4</v>
      </c>
      <c r="B9" s="131" t="s">
        <v>968</v>
      </c>
      <c r="C9" s="195" t="s">
        <v>966</v>
      </c>
      <c r="D9" s="132"/>
      <c r="E9" s="196"/>
    </row>
    <row r="10" spans="1:5" ht="49.5" customHeight="1" thickBot="1">
      <c r="A10" s="130">
        <v>5</v>
      </c>
      <c r="B10" s="131" t="s">
        <v>969</v>
      </c>
      <c r="C10" s="195" t="s">
        <v>673</v>
      </c>
      <c r="D10" s="132"/>
      <c r="E10" s="196"/>
    </row>
    <row r="11" spans="1:5" ht="49.5" customHeight="1" thickBot="1">
      <c r="A11" s="130">
        <v>6</v>
      </c>
      <c r="B11" s="131" t="s">
        <v>970</v>
      </c>
      <c r="C11" s="195" t="s">
        <v>673</v>
      </c>
      <c r="D11" s="132"/>
      <c r="E11" s="196"/>
    </row>
    <row r="12" spans="1:5" ht="49.5" customHeight="1" thickBot="1">
      <c r="A12" s="130">
        <v>7</v>
      </c>
      <c r="B12" s="131" t="s">
        <v>971</v>
      </c>
      <c r="C12" s="195" t="s">
        <v>966</v>
      </c>
      <c r="D12" s="132"/>
      <c r="E12" s="196"/>
    </row>
    <row r="13" spans="1:5" ht="49.5" customHeight="1" thickBot="1">
      <c r="A13" s="130">
        <v>8</v>
      </c>
      <c r="B13" s="131" t="s">
        <v>972</v>
      </c>
      <c r="C13" s="195" t="s">
        <v>673</v>
      </c>
      <c r="D13" s="132"/>
      <c r="E13" s="196"/>
    </row>
    <row r="14" spans="1:5" ht="49.5" customHeight="1" thickBot="1">
      <c r="A14" s="130">
        <v>9</v>
      </c>
      <c r="B14" s="131" t="s">
        <v>973</v>
      </c>
      <c r="C14" s="195" t="s">
        <v>966</v>
      </c>
      <c r="D14" s="132"/>
      <c r="E14" s="196"/>
    </row>
    <row r="15" spans="1:5" ht="49.5" customHeight="1" thickBot="1">
      <c r="A15" s="130">
        <v>10</v>
      </c>
      <c r="B15" s="131" t="s">
        <v>974</v>
      </c>
      <c r="C15" s="195" t="s">
        <v>966</v>
      </c>
      <c r="D15" s="132"/>
      <c r="E15" s="196"/>
    </row>
    <row r="16" spans="1:5" ht="49.5" customHeight="1" thickBot="1">
      <c r="A16" s="130">
        <v>11</v>
      </c>
      <c r="B16" s="131" t="s">
        <v>975</v>
      </c>
      <c r="C16" s="195" t="s">
        <v>966</v>
      </c>
      <c r="D16" s="132"/>
      <c r="E16" s="196"/>
    </row>
    <row r="17" spans="1:5" ht="49.5" customHeight="1" thickBot="1">
      <c r="A17" s="130">
        <v>12</v>
      </c>
      <c r="B17" s="131" t="s">
        <v>976</v>
      </c>
      <c r="C17" s="195" t="s">
        <v>673</v>
      </c>
      <c r="D17" s="132"/>
      <c r="E17" s="196"/>
    </row>
    <row r="18" spans="1:5" ht="49.5" customHeight="1" thickBot="1">
      <c r="A18" s="130">
        <v>13</v>
      </c>
      <c r="B18" s="131" t="s">
        <v>977</v>
      </c>
      <c r="C18" s="195" t="s">
        <v>673</v>
      </c>
      <c r="D18" s="132"/>
      <c r="E18" s="196"/>
    </row>
    <row r="19" spans="1:5" ht="49.5" customHeight="1" thickBot="1">
      <c r="A19" s="130">
        <v>14</v>
      </c>
      <c r="B19" s="131" t="s">
        <v>978</v>
      </c>
      <c r="C19" s="195" t="s">
        <v>966</v>
      </c>
      <c r="D19" s="132"/>
      <c r="E19" s="196"/>
    </row>
    <row r="20" spans="1:5" ht="49.5" customHeight="1" thickBot="1">
      <c r="A20" s="130">
        <v>15</v>
      </c>
      <c r="B20" s="131" t="s">
        <v>979</v>
      </c>
      <c r="C20" s="195" t="s">
        <v>966</v>
      </c>
      <c r="D20" s="132"/>
      <c r="E20" s="196"/>
    </row>
    <row r="21" spans="1:5" ht="49.5" customHeight="1" thickBot="1">
      <c r="A21" s="130">
        <v>16</v>
      </c>
      <c r="B21" s="131" t="s">
        <v>980</v>
      </c>
      <c r="C21" s="195" t="s">
        <v>966</v>
      </c>
      <c r="D21" s="132"/>
      <c r="E21" s="196"/>
    </row>
    <row r="22" spans="1:5" ht="49.5" customHeight="1" thickBot="1">
      <c r="A22" s="130">
        <v>17</v>
      </c>
      <c r="B22" s="131" t="s">
        <v>981</v>
      </c>
      <c r="C22" s="195" t="s">
        <v>673</v>
      </c>
      <c r="D22" s="132"/>
      <c r="E22" s="196"/>
    </row>
    <row r="23" spans="1:5" ht="49.5" customHeight="1" thickBot="1">
      <c r="A23" s="130">
        <v>18</v>
      </c>
      <c r="B23" s="131" t="s">
        <v>982</v>
      </c>
      <c r="C23" s="195" t="s">
        <v>966</v>
      </c>
      <c r="D23" s="132"/>
      <c r="E23" s="196"/>
    </row>
    <row r="24" spans="1:5" ht="49.5" customHeight="1" thickBot="1">
      <c r="A24" s="130">
        <v>19</v>
      </c>
      <c r="B24" s="131" t="s">
        <v>983</v>
      </c>
      <c r="C24" s="195" t="s">
        <v>966</v>
      </c>
      <c r="D24" s="132"/>
      <c r="E24" s="196"/>
    </row>
    <row r="25" spans="1:5" ht="49.5" customHeight="1" thickBot="1">
      <c r="A25" s="130">
        <v>20</v>
      </c>
      <c r="B25" s="131" t="s">
        <v>984</v>
      </c>
      <c r="C25" s="195" t="s">
        <v>966</v>
      </c>
      <c r="D25" s="132"/>
      <c r="E25" s="196"/>
    </row>
    <row r="26" spans="1:5" ht="49.5" customHeight="1" thickBot="1">
      <c r="A26" s="130">
        <v>21</v>
      </c>
      <c r="B26" s="131" t="s">
        <v>985</v>
      </c>
      <c r="C26" s="195" t="s">
        <v>966</v>
      </c>
      <c r="D26" s="132"/>
      <c r="E26" s="196"/>
    </row>
    <row r="27" spans="1:5" ht="49.5" customHeight="1" thickBot="1">
      <c r="A27" s="130">
        <v>22</v>
      </c>
      <c r="B27" s="131" t="s">
        <v>986</v>
      </c>
      <c r="C27" s="195" t="s">
        <v>966</v>
      </c>
      <c r="D27" s="132"/>
      <c r="E27" s="196"/>
    </row>
    <row r="28" spans="1:5" ht="49.5" customHeight="1" thickBot="1">
      <c r="A28" s="130">
        <v>23</v>
      </c>
      <c r="B28" s="131" t="s">
        <v>987</v>
      </c>
      <c r="C28" s="195" t="s">
        <v>673</v>
      </c>
      <c r="D28" s="132"/>
      <c r="E28" s="196"/>
    </row>
    <row r="29" spans="1:5" ht="49.5" customHeight="1" thickBot="1">
      <c r="A29" s="130">
        <v>24</v>
      </c>
      <c r="B29" s="131" t="s">
        <v>988</v>
      </c>
      <c r="C29" s="195" t="s">
        <v>966</v>
      </c>
      <c r="D29" s="132"/>
      <c r="E29" s="196"/>
    </row>
    <row r="30" spans="1:5" ht="49.5" customHeight="1" thickBot="1">
      <c r="A30" s="130">
        <v>25</v>
      </c>
      <c r="B30" s="131" t="s">
        <v>989</v>
      </c>
      <c r="C30" s="195" t="s">
        <v>673</v>
      </c>
      <c r="D30" s="132"/>
      <c r="E30" s="196"/>
    </row>
    <row r="31" spans="1:5" ht="49.5" customHeight="1" thickBot="1">
      <c r="A31" s="130">
        <v>26</v>
      </c>
      <c r="B31" s="131" t="s">
        <v>990</v>
      </c>
      <c r="C31" s="195" t="s">
        <v>673</v>
      </c>
      <c r="D31" s="132"/>
      <c r="E31" s="196"/>
    </row>
    <row r="32" spans="1:5" ht="49.5" customHeight="1" thickBot="1">
      <c r="A32" s="130">
        <v>27</v>
      </c>
      <c r="B32" s="131" t="s">
        <v>991</v>
      </c>
      <c r="C32" s="195" t="s">
        <v>673</v>
      </c>
      <c r="D32" s="132"/>
      <c r="E32" s="196"/>
    </row>
    <row r="33" spans="1:5" ht="49.5" customHeight="1" thickBot="1">
      <c r="A33" s="130">
        <v>28</v>
      </c>
      <c r="B33" s="131" t="s">
        <v>992</v>
      </c>
      <c r="C33" s="195" t="s">
        <v>966</v>
      </c>
      <c r="D33" s="132"/>
      <c r="E33" s="196"/>
    </row>
    <row r="34" spans="1:5" ht="49.5" customHeight="1" thickBot="1">
      <c r="A34" s="130">
        <v>29</v>
      </c>
      <c r="B34" s="131" t="s">
        <v>993</v>
      </c>
      <c r="C34" s="195" t="s">
        <v>673</v>
      </c>
      <c r="D34" s="132"/>
      <c r="E34" s="196"/>
    </row>
    <row r="35" spans="1:5" ht="49.5" customHeight="1" thickBot="1">
      <c r="A35" s="130">
        <v>30</v>
      </c>
      <c r="B35" s="131" t="s">
        <v>994</v>
      </c>
      <c r="C35" s="195" t="s">
        <v>673</v>
      </c>
      <c r="D35" s="132"/>
      <c r="E35" s="196"/>
    </row>
    <row r="36" spans="1:5" ht="49.5" customHeight="1" thickBot="1">
      <c r="A36" s="130">
        <v>31</v>
      </c>
      <c r="B36" s="131" t="s">
        <v>995</v>
      </c>
      <c r="C36" s="195" t="s">
        <v>673</v>
      </c>
      <c r="D36" s="132"/>
      <c r="E36" s="196"/>
    </row>
    <row r="37" spans="1:5" ht="49.5" customHeight="1" thickBot="1">
      <c r="A37" s="130">
        <v>32</v>
      </c>
      <c r="B37" s="131" t="s">
        <v>996</v>
      </c>
      <c r="C37" s="195" t="s">
        <v>673</v>
      </c>
      <c r="D37" s="132"/>
      <c r="E37" s="196"/>
    </row>
    <row r="38" spans="1:5" ht="49.5" customHeight="1" thickBot="1">
      <c r="A38" s="130">
        <v>33</v>
      </c>
      <c r="B38" s="131" t="s">
        <v>997</v>
      </c>
      <c r="C38" s="195" t="s">
        <v>966</v>
      </c>
      <c r="D38" s="132"/>
      <c r="E38" s="196"/>
    </row>
    <row r="39" spans="1:5" ht="49.5" customHeight="1" thickBot="1">
      <c r="A39" s="130">
        <v>34</v>
      </c>
      <c r="B39" s="131" t="s">
        <v>998</v>
      </c>
      <c r="C39" s="195" t="s">
        <v>673</v>
      </c>
      <c r="D39" s="132"/>
      <c r="E39" s="196"/>
    </row>
    <row r="40" spans="1:5" ht="49.5" customHeight="1" thickBot="1">
      <c r="A40" s="130">
        <v>35</v>
      </c>
      <c r="B40" s="131" t="s">
        <v>999</v>
      </c>
      <c r="C40" s="195" t="s">
        <v>673</v>
      </c>
      <c r="D40" s="132"/>
      <c r="E40" s="196"/>
    </row>
    <row r="41" spans="1:5" ht="49.5" customHeight="1" thickBot="1">
      <c r="A41" s="130">
        <v>36</v>
      </c>
      <c r="B41" s="131" t="s">
        <v>1000</v>
      </c>
      <c r="C41" s="195" t="s">
        <v>966</v>
      </c>
      <c r="D41" s="132"/>
      <c r="E41" s="196"/>
    </row>
    <row r="42" spans="1:5" ht="49.5" customHeight="1" thickBot="1">
      <c r="A42" s="130">
        <v>37</v>
      </c>
      <c r="B42" s="131" t="s">
        <v>1001</v>
      </c>
      <c r="C42" s="195" t="s">
        <v>673</v>
      </c>
      <c r="D42" s="132"/>
      <c r="E42" s="196"/>
    </row>
    <row r="43" spans="1:5" ht="49.5" customHeight="1" thickBot="1">
      <c r="A43" s="130">
        <v>38</v>
      </c>
      <c r="B43" s="131" t="s">
        <v>1002</v>
      </c>
      <c r="C43" s="195" t="s">
        <v>673</v>
      </c>
      <c r="D43" s="132"/>
      <c r="E43" s="196"/>
    </row>
    <row r="44" spans="1:5" ht="49.5" customHeight="1" thickBot="1">
      <c r="A44" s="130">
        <v>39</v>
      </c>
      <c r="B44" s="131" t="s">
        <v>1003</v>
      </c>
      <c r="C44" s="195" t="s">
        <v>966</v>
      </c>
      <c r="D44" s="132"/>
      <c r="E44" s="196"/>
    </row>
    <row r="45" spans="1:5" ht="49.5" customHeight="1" thickBot="1">
      <c r="A45" s="130">
        <v>40</v>
      </c>
      <c r="B45" s="131" t="s">
        <v>1004</v>
      </c>
      <c r="C45" s="195" t="s">
        <v>966</v>
      </c>
      <c r="D45" s="132"/>
      <c r="E45" s="196"/>
    </row>
    <row r="46" spans="1:5" ht="49.5" customHeight="1" thickBot="1">
      <c r="A46" s="130">
        <v>41</v>
      </c>
      <c r="B46" s="131" t="s">
        <v>1005</v>
      </c>
      <c r="C46" s="195" t="s">
        <v>673</v>
      </c>
      <c r="D46" s="132"/>
      <c r="E46" s="196"/>
    </row>
    <row r="47" spans="1:5" ht="49.5" customHeight="1" thickBot="1">
      <c r="A47" s="130">
        <v>42</v>
      </c>
      <c r="B47" s="131" t="s">
        <v>1006</v>
      </c>
      <c r="C47" s="195" t="s">
        <v>966</v>
      </c>
      <c r="D47" s="132"/>
      <c r="E47" s="196"/>
    </row>
    <row r="48" spans="1:5" ht="49.5" customHeight="1" thickBot="1">
      <c r="A48" s="130">
        <v>43</v>
      </c>
      <c r="B48" s="131" t="s">
        <v>1007</v>
      </c>
      <c r="C48" s="195" t="s">
        <v>966</v>
      </c>
      <c r="D48" s="132"/>
      <c r="E48" s="196"/>
    </row>
    <row r="49" spans="1:5" ht="49.5" customHeight="1" thickBot="1">
      <c r="A49" s="130">
        <v>44</v>
      </c>
      <c r="B49" s="131" t="s">
        <v>1008</v>
      </c>
      <c r="C49" s="195" t="s">
        <v>966</v>
      </c>
      <c r="D49" s="132"/>
      <c r="E49" s="196"/>
    </row>
    <row r="50" spans="1:5" ht="49.5" customHeight="1" thickBot="1">
      <c r="A50" s="130">
        <v>45</v>
      </c>
      <c r="B50" s="131" t="s">
        <v>1009</v>
      </c>
      <c r="C50" s="195" t="s">
        <v>673</v>
      </c>
      <c r="D50" s="132"/>
      <c r="E50" s="196"/>
    </row>
    <row r="51" spans="1:5" ht="49.5" customHeight="1" thickBot="1">
      <c r="A51" s="130">
        <v>46</v>
      </c>
      <c r="B51" s="131" t="s">
        <v>1010</v>
      </c>
      <c r="C51" s="195" t="s">
        <v>673</v>
      </c>
      <c r="D51" s="132"/>
      <c r="E51" s="196"/>
    </row>
    <row r="52" spans="1:5" ht="49.5" customHeight="1" thickBot="1">
      <c r="A52" s="130">
        <v>47</v>
      </c>
      <c r="B52" s="131" t="s">
        <v>1011</v>
      </c>
      <c r="C52" s="195" t="s">
        <v>673</v>
      </c>
      <c r="D52" s="132"/>
      <c r="E52" s="196"/>
    </row>
    <row r="53" spans="1:5" ht="49.5" customHeight="1" thickBot="1">
      <c r="A53" s="130">
        <v>48</v>
      </c>
      <c r="B53" s="131" t="s">
        <v>1012</v>
      </c>
      <c r="C53" s="195" t="s">
        <v>966</v>
      </c>
      <c r="D53" s="132"/>
      <c r="E53" s="196"/>
    </row>
    <row r="54" spans="1:5" ht="49.5" customHeight="1" thickBot="1">
      <c r="A54" s="130">
        <v>49</v>
      </c>
      <c r="B54" s="197" t="s">
        <v>1013</v>
      </c>
      <c r="C54" s="195" t="s">
        <v>673</v>
      </c>
      <c r="D54" s="132"/>
      <c r="E54" s="196"/>
    </row>
    <row r="55" spans="1:5" ht="49.5" customHeight="1" thickBot="1">
      <c r="A55" s="130">
        <v>50</v>
      </c>
      <c r="B55" s="131" t="s">
        <v>1014</v>
      </c>
      <c r="C55" s="195" t="s">
        <v>673</v>
      </c>
      <c r="D55" s="132"/>
      <c r="E55" s="196"/>
    </row>
    <row r="56" spans="1:5" ht="49.5" customHeight="1" thickBot="1">
      <c r="A56" s="130">
        <v>51</v>
      </c>
      <c r="B56" s="131" t="s">
        <v>1015</v>
      </c>
      <c r="C56" s="195" t="s">
        <v>673</v>
      </c>
      <c r="D56" s="132"/>
      <c r="E56" s="196"/>
    </row>
    <row r="57" spans="1:5" ht="49.5" customHeight="1" thickBot="1">
      <c r="A57" s="130">
        <v>52</v>
      </c>
      <c r="B57" s="131" t="s">
        <v>1016</v>
      </c>
      <c r="C57" s="195" t="s">
        <v>673</v>
      </c>
      <c r="D57" s="132"/>
      <c r="E57" s="196"/>
    </row>
    <row r="58" spans="1:5" ht="49.5" customHeight="1" thickBot="1">
      <c r="A58" s="130">
        <v>53</v>
      </c>
      <c r="B58" s="131" t="s">
        <v>1017</v>
      </c>
      <c r="C58" s="195" t="s">
        <v>966</v>
      </c>
      <c r="D58" s="132"/>
      <c r="E58" s="196"/>
    </row>
    <row r="59" spans="1:5" ht="49.5" customHeight="1" thickBot="1">
      <c r="A59" s="130">
        <v>54</v>
      </c>
      <c r="B59" s="131" t="s">
        <v>1018</v>
      </c>
      <c r="C59" s="195" t="s">
        <v>673</v>
      </c>
      <c r="D59" s="132"/>
      <c r="E59" s="196"/>
    </row>
  </sheetData>
  <mergeCells count="6">
    <mergeCell ref="A1:E1"/>
    <mergeCell ref="A2:E2"/>
    <mergeCell ref="A3:B3"/>
    <mergeCell ref="C3:E3"/>
    <mergeCell ref="A4:B4"/>
    <mergeCell ref="C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4"/>
  <sheetViews>
    <sheetView rightToLeft="1" topLeftCell="B4" workbookViewId="0">
      <selection activeCell="J57" sqref="J57"/>
    </sheetView>
  </sheetViews>
  <sheetFormatPr defaultRowHeight="57.75" customHeight="1"/>
  <cols>
    <col min="3" max="3" width="48.85546875" customWidth="1"/>
    <col min="6" max="6" width="14.7109375" customWidth="1"/>
    <col min="10" max="10" width="21.85546875" customWidth="1"/>
    <col min="13" max="13" width="15.85546875" customWidth="1"/>
  </cols>
  <sheetData>
    <row r="2" spans="1:14" ht="57.75" customHeight="1" thickBot="1">
      <c r="A2" s="428" t="s">
        <v>741</v>
      </c>
      <c r="B2" s="429"/>
      <c r="C2" s="429"/>
      <c r="D2" s="429"/>
      <c r="E2" s="429"/>
      <c r="F2" s="429"/>
      <c r="G2" s="429"/>
      <c r="H2" s="47"/>
      <c r="I2" s="430" t="s">
        <v>742</v>
      </c>
      <c r="J2" s="431"/>
      <c r="K2" s="431"/>
      <c r="L2" s="431"/>
      <c r="M2" s="431"/>
      <c r="N2" s="432"/>
    </row>
    <row r="3" spans="1:14" ht="57.75" customHeight="1" thickBot="1">
      <c r="A3" s="433" t="s">
        <v>281</v>
      </c>
      <c r="B3" s="434" t="s">
        <v>743</v>
      </c>
      <c r="C3" s="133" t="s">
        <v>744</v>
      </c>
      <c r="D3" s="134" t="s">
        <v>745</v>
      </c>
      <c r="E3" s="436"/>
      <c r="F3" s="437"/>
      <c r="G3" s="135" t="s">
        <v>746</v>
      </c>
      <c r="H3" s="47"/>
      <c r="I3" s="136" t="s">
        <v>0</v>
      </c>
      <c r="J3" s="136" t="s">
        <v>286</v>
      </c>
      <c r="K3" s="136" t="s">
        <v>747</v>
      </c>
      <c r="L3" s="136" t="s">
        <v>0</v>
      </c>
      <c r="M3" s="136" t="s">
        <v>286</v>
      </c>
      <c r="N3" s="136" t="s">
        <v>747</v>
      </c>
    </row>
    <row r="4" spans="1:14" ht="57.75" customHeight="1" thickBot="1">
      <c r="A4" s="433"/>
      <c r="B4" s="435"/>
      <c r="C4" s="137" t="s">
        <v>286</v>
      </c>
      <c r="D4" s="137" t="s">
        <v>748</v>
      </c>
      <c r="E4" s="138" t="s">
        <v>749</v>
      </c>
      <c r="F4" s="139" t="s">
        <v>750</v>
      </c>
      <c r="G4" s="140"/>
      <c r="H4" s="47"/>
      <c r="I4" s="141">
        <v>1</v>
      </c>
      <c r="J4" s="142" t="s">
        <v>751</v>
      </c>
      <c r="K4" s="143">
        <f>'[1]جمع بیمارستانهای دانشگاه علوم پ'!K4+'[1]جمع بیمارستانهای سایر ارگانها'!K4+'[1]جمع بیمارستانهای تامین اجتماعی'!K4+'[1]جمع بیمارستانهای خصوصی'!K4+'[1]جمع بیمارستانهای خیریه'!K4</f>
        <v>0</v>
      </c>
      <c r="L4" s="144">
        <v>13</v>
      </c>
      <c r="M4" s="145" t="s">
        <v>752</v>
      </c>
      <c r="N4" s="143">
        <f>'[1]جمع بیمارستانهای دانشگاه علوم پ'!N4+'[1]جمع بیمارستانهای سایر ارگانها'!N4+'[1]جمع بیمارستانهای تامین اجتماعی'!N4+'[1]جمع بیمارستانهای خصوصی'!N4+'[1]جمع بیمارستانهای خیریه'!N4</f>
        <v>0</v>
      </c>
    </row>
    <row r="5" spans="1:14" ht="57.75" customHeight="1" thickBot="1">
      <c r="A5" s="416" t="s">
        <v>753</v>
      </c>
      <c r="B5" s="146">
        <v>1</v>
      </c>
      <c r="C5" s="147" t="s">
        <v>754</v>
      </c>
      <c r="D5" s="143">
        <f>'[1]جمع بیمارستانهای دانشگاه علوم پ'!D5+'[1]جمع بیمارستانهای سایر ارگانها'!D5+'[1]جمع بیمارستانهای تامین اجتماعی'!D5+'[1]جمع بیمارستانهای خصوصی'!D5+'[1]جمع بیمارستانهای خیریه'!D5</f>
        <v>57</v>
      </c>
      <c r="E5" s="143">
        <f>'[1]جمع بیمارستانهای دانشگاه علوم پ'!E5+'[1]جمع بیمارستانهای سایر ارگانها'!E5+'[1]جمع بیمارستانهای تامین اجتماعی'!E5+'[1]جمع بیمارستانهای خصوصی'!E5+'[1]جمع بیمارستانهای خیریه'!E5</f>
        <v>0</v>
      </c>
      <c r="F5" s="130">
        <f>(E5*100)/D5</f>
        <v>0</v>
      </c>
      <c r="G5" s="148"/>
      <c r="H5" s="47"/>
      <c r="I5" s="141">
        <v>2</v>
      </c>
      <c r="J5" s="142" t="s">
        <v>755</v>
      </c>
      <c r="K5" s="143">
        <f>'[1]جمع بیمارستانهای دانشگاه علوم پ'!K5+'[1]جمع بیمارستانهای سایر ارگانها'!K5+'[1]جمع بیمارستانهای تامین اجتماعی'!K5+'[1]جمع بیمارستانهای خصوصی'!K5+'[1]جمع بیمارستانهای خیریه'!K5</f>
        <v>0</v>
      </c>
      <c r="L5" s="144">
        <v>14</v>
      </c>
      <c r="M5" s="145" t="s">
        <v>756</v>
      </c>
      <c r="N5" s="143">
        <f>'[1]جمع بیمارستانهای دانشگاه علوم پ'!N5+'[1]جمع بیمارستانهای سایر ارگانها'!N5+'[1]جمع بیمارستانهای تامین اجتماعی'!N5+'[1]جمع بیمارستانهای خصوصی'!N5+'[1]جمع بیمارستانهای خیریه'!N5</f>
        <v>0</v>
      </c>
    </row>
    <row r="6" spans="1:14" ht="57.75" customHeight="1" thickBot="1">
      <c r="A6" s="417"/>
      <c r="B6" s="146">
        <v>2</v>
      </c>
      <c r="C6" s="147" t="s">
        <v>757</v>
      </c>
      <c r="D6" s="143">
        <f>'[1]جمع بیمارستانهای دانشگاه علوم پ'!D6+'[1]جمع بیمارستانهای سایر ارگانها'!D6+'[1]جمع بیمارستانهای تامین اجتماعی'!D6+'[1]جمع بیمارستانهای خصوصی'!D6+'[1]جمع بیمارستانهای خیریه'!D6</f>
        <v>114</v>
      </c>
      <c r="E6" s="143">
        <f>'[1]جمع بیمارستانهای دانشگاه علوم پ'!E6+'[1]جمع بیمارستانهای سایر ارگانها'!E6+'[1]جمع بیمارستانهای تامین اجتماعی'!E6+'[1]جمع بیمارستانهای خصوصی'!E6+'[1]جمع بیمارستانهای خیریه'!E6</f>
        <v>0</v>
      </c>
      <c r="F6" s="130">
        <f t="shared" ref="F6:F58" si="0">(E6*100)/D6</f>
        <v>0</v>
      </c>
      <c r="G6" s="147"/>
      <c r="H6" s="47"/>
      <c r="I6" s="141">
        <v>3</v>
      </c>
      <c r="J6" s="142" t="s">
        <v>758</v>
      </c>
      <c r="K6" s="143">
        <f>'[1]جمع بیمارستانهای دانشگاه علوم پ'!K6+'[1]جمع بیمارستانهای سایر ارگانها'!K6+'[1]جمع بیمارستانهای تامین اجتماعی'!K6+'[1]جمع بیمارستانهای خصوصی'!K6+'[1]جمع بیمارستانهای خیریه'!K6</f>
        <v>0</v>
      </c>
      <c r="L6" s="144">
        <v>15</v>
      </c>
      <c r="M6" s="145" t="s">
        <v>759</v>
      </c>
      <c r="N6" s="143">
        <f>'[1]جمع بیمارستانهای دانشگاه علوم پ'!N6+'[1]جمع بیمارستانهای سایر ارگانها'!N6+'[1]جمع بیمارستانهای تامین اجتماعی'!N6+'[1]جمع بیمارستانهای خصوصی'!N6+'[1]جمع بیمارستانهای خیریه'!N6</f>
        <v>0</v>
      </c>
    </row>
    <row r="7" spans="1:14" ht="74.25" customHeight="1" thickBot="1">
      <c r="A7" s="415" t="s">
        <v>760</v>
      </c>
      <c r="B7" s="146">
        <v>1</v>
      </c>
      <c r="C7" s="147" t="s">
        <v>761</v>
      </c>
      <c r="D7" s="143">
        <f>'[1]جمع بیمارستانهای دانشگاه علوم پ'!D7+'[1]جمع بیمارستانهای سایر ارگانها'!D7+'[1]جمع بیمارستانهای تامین اجتماعی'!D7+'[1]جمع بیمارستانهای خصوصی'!D7+'[1]جمع بیمارستانهای خیریه'!D7</f>
        <v>114</v>
      </c>
      <c r="E7" s="143">
        <f>'[1]جمع بیمارستانهای دانشگاه علوم پ'!E7+'[1]جمع بیمارستانهای سایر ارگانها'!E7+'[1]جمع بیمارستانهای تامین اجتماعی'!E7+'[1]جمع بیمارستانهای خصوصی'!E7+'[1]جمع بیمارستانهای خیریه'!E7</f>
        <v>0</v>
      </c>
      <c r="F7" s="130">
        <f t="shared" si="0"/>
        <v>0</v>
      </c>
      <c r="G7" s="147"/>
      <c r="H7" s="47"/>
      <c r="I7" s="141">
        <v>4</v>
      </c>
      <c r="J7" s="149" t="s">
        <v>762</v>
      </c>
      <c r="K7" s="143">
        <f>'[1]جمع بیمارستانهای دانشگاه علوم پ'!K7+'[1]جمع بیمارستانهای سایر ارگانها'!K7+'[1]جمع بیمارستانهای تامین اجتماعی'!K7+'[1]جمع بیمارستانهای خصوصی'!K7+'[1]جمع بیمارستانهای خیریه'!K7</f>
        <v>0</v>
      </c>
      <c r="L7" s="144">
        <v>16</v>
      </c>
      <c r="M7" s="145" t="s">
        <v>763</v>
      </c>
      <c r="N7" s="143">
        <f>'[1]جمع بیمارستانهای دانشگاه علوم پ'!N7+'[1]جمع بیمارستانهای سایر ارگانها'!N7+'[1]جمع بیمارستانهای تامین اجتماعی'!N7+'[1]جمع بیمارستانهای خصوصی'!N7+'[1]جمع بیمارستانهای خیریه'!N7</f>
        <v>0</v>
      </c>
    </row>
    <row r="8" spans="1:14" ht="57.75" customHeight="1" thickBot="1">
      <c r="A8" s="416"/>
      <c r="B8" s="146">
        <v>2</v>
      </c>
      <c r="C8" s="150" t="s">
        <v>764</v>
      </c>
      <c r="D8" s="143">
        <f>'[1]جمع بیمارستانهای دانشگاه علوم پ'!D8+'[1]جمع بیمارستانهای سایر ارگانها'!D8+'[1]جمع بیمارستانهای تامین اجتماعی'!D8+'[1]جمع بیمارستانهای خصوصی'!D8+'[1]جمع بیمارستانهای خیریه'!D8</f>
        <v>57</v>
      </c>
      <c r="E8" s="143">
        <f>'[1]جمع بیمارستانهای دانشگاه علوم پ'!E8+'[1]جمع بیمارستانهای سایر ارگانها'!E8+'[1]جمع بیمارستانهای تامین اجتماعی'!E8+'[1]جمع بیمارستانهای خصوصی'!E8+'[1]جمع بیمارستانهای خیریه'!E8</f>
        <v>0</v>
      </c>
      <c r="F8" s="130">
        <f t="shared" si="0"/>
        <v>0</v>
      </c>
      <c r="G8" s="147"/>
      <c r="H8" s="47"/>
      <c r="I8" s="141">
        <v>5</v>
      </c>
      <c r="J8" s="149" t="s">
        <v>765</v>
      </c>
      <c r="K8" s="143">
        <f>'[1]جمع بیمارستانهای دانشگاه علوم پ'!K8+'[1]جمع بیمارستانهای سایر ارگانها'!K8+'[1]جمع بیمارستانهای تامین اجتماعی'!K8+'[1]جمع بیمارستانهای خصوصی'!K8+'[1]جمع بیمارستانهای خیریه'!K8</f>
        <v>0</v>
      </c>
      <c r="L8" s="144">
        <v>17</v>
      </c>
      <c r="M8" s="145" t="s">
        <v>766</v>
      </c>
      <c r="N8" s="143">
        <f>'[1]جمع بیمارستانهای دانشگاه علوم پ'!N8+'[1]جمع بیمارستانهای سایر ارگانها'!N8+'[1]جمع بیمارستانهای تامین اجتماعی'!N8+'[1]جمع بیمارستانهای خصوصی'!N8+'[1]جمع بیمارستانهای خیریه'!N8</f>
        <v>0</v>
      </c>
    </row>
    <row r="9" spans="1:14" ht="57.75" customHeight="1" thickBot="1">
      <c r="A9" s="416"/>
      <c r="B9" s="146">
        <v>3</v>
      </c>
      <c r="C9" s="147" t="s">
        <v>767</v>
      </c>
      <c r="D9" s="143">
        <f>'[1]جمع بیمارستانهای دانشگاه علوم پ'!D9+'[1]جمع بیمارستانهای سایر ارگانها'!D9+'[1]جمع بیمارستانهای تامین اجتماعی'!D9+'[1]جمع بیمارستانهای خصوصی'!D9+'[1]جمع بیمارستانهای خیریه'!D9</f>
        <v>114</v>
      </c>
      <c r="E9" s="143">
        <f>'[1]جمع بیمارستانهای دانشگاه علوم پ'!E9+'[1]جمع بیمارستانهای سایر ارگانها'!E9+'[1]جمع بیمارستانهای تامین اجتماعی'!E9+'[1]جمع بیمارستانهای خصوصی'!E9+'[1]جمع بیمارستانهای خیریه'!E9</f>
        <v>0</v>
      </c>
      <c r="F9" s="130">
        <f t="shared" si="0"/>
        <v>0</v>
      </c>
      <c r="G9" s="147"/>
      <c r="H9" s="47"/>
      <c r="I9" s="141">
        <v>6</v>
      </c>
      <c r="J9" s="142" t="s">
        <v>768</v>
      </c>
      <c r="K9" s="143">
        <f>'[1]جمع بیمارستانهای دانشگاه علوم پ'!K9+'[1]جمع بیمارستانهای سایر ارگانها'!K9+'[1]جمع بیمارستانهای تامین اجتماعی'!K9+'[1]جمع بیمارستانهای خصوصی'!K9+'[1]جمع بیمارستانهای خیریه'!K9</f>
        <v>0</v>
      </c>
      <c r="L9" s="144">
        <v>18</v>
      </c>
      <c r="M9" s="145" t="s">
        <v>769</v>
      </c>
      <c r="N9" s="143">
        <f>'[1]جمع بیمارستانهای دانشگاه علوم پ'!N9+'[1]جمع بیمارستانهای سایر ارگانها'!N9+'[1]جمع بیمارستانهای تامین اجتماعی'!N9+'[1]جمع بیمارستانهای خصوصی'!N9+'[1]جمع بیمارستانهای خیریه'!N9</f>
        <v>0</v>
      </c>
    </row>
    <row r="10" spans="1:14" ht="57.75" customHeight="1" thickBot="1">
      <c r="A10" s="416"/>
      <c r="B10" s="146">
        <v>4</v>
      </c>
      <c r="C10" s="150" t="s">
        <v>770</v>
      </c>
      <c r="D10" s="143">
        <f>'[1]جمع بیمارستانهای دانشگاه علوم پ'!D10+'[1]جمع بیمارستانهای سایر ارگانها'!D10+'[1]جمع بیمارستانهای تامین اجتماعی'!D10+'[1]جمع بیمارستانهای خصوصی'!D10+'[1]جمع بیمارستانهای خیریه'!D10</f>
        <v>171</v>
      </c>
      <c r="E10" s="143">
        <f>'[1]جمع بیمارستانهای دانشگاه علوم پ'!E10+'[1]جمع بیمارستانهای سایر ارگانها'!E10+'[1]جمع بیمارستانهای تامین اجتماعی'!E10+'[1]جمع بیمارستانهای خصوصی'!E10+'[1]جمع بیمارستانهای خیریه'!E10</f>
        <v>0</v>
      </c>
      <c r="F10" s="130">
        <f t="shared" si="0"/>
        <v>0</v>
      </c>
      <c r="G10" s="147"/>
      <c r="H10" s="47"/>
      <c r="I10" s="141">
        <v>7</v>
      </c>
      <c r="J10" s="142" t="s">
        <v>771</v>
      </c>
      <c r="K10" s="143">
        <f>'[1]جمع بیمارستانهای دانشگاه علوم پ'!K10+'[1]جمع بیمارستانهای سایر ارگانها'!K10+'[1]جمع بیمارستانهای تامین اجتماعی'!K10+'[1]جمع بیمارستانهای خصوصی'!K10+'[1]جمع بیمارستانهای خیریه'!K10</f>
        <v>0</v>
      </c>
      <c r="L10" s="144">
        <v>19</v>
      </c>
      <c r="M10" s="145" t="s">
        <v>772</v>
      </c>
      <c r="N10" s="143">
        <f>'[1]جمع بیمارستانهای دانشگاه علوم پ'!N10+'[1]جمع بیمارستانهای سایر ارگانها'!N10+'[1]جمع بیمارستانهای تامین اجتماعی'!N10+'[1]جمع بیمارستانهای خصوصی'!N10+'[1]جمع بیمارستانهای خیریه'!N10</f>
        <v>0</v>
      </c>
    </row>
    <row r="11" spans="1:14" ht="57.75" customHeight="1" thickBot="1">
      <c r="A11" s="416"/>
      <c r="B11" s="146">
        <v>5</v>
      </c>
      <c r="C11" s="150" t="s">
        <v>773</v>
      </c>
      <c r="D11" s="143">
        <f>'[1]جمع بیمارستانهای دانشگاه علوم پ'!D11+'[1]جمع بیمارستانهای سایر ارگانها'!D11+'[1]جمع بیمارستانهای تامین اجتماعی'!D11+'[1]جمع بیمارستانهای خصوصی'!D11+'[1]جمع بیمارستانهای خیریه'!D11</f>
        <v>114</v>
      </c>
      <c r="E11" s="143">
        <f>'[1]جمع بیمارستانهای دانشگاه علوم پ'!E11+'[1]جمع بیمارستانهای سایر ارگانها'!E11+'[1]جمع بیمارستانهای تامین اجتماعی'!E11+'[1]جمع بیمارستانهای خصوصی'!E11+'[1]جمع بیمارستانهای خیریه'!E11</f>
        <v>0</v>
      </c>
      <c r="F11" s="130">
        <f t="shared" si="0"/>
        <v>0</v>
      </c>
      <c r="G11" s="147"/>
      <c r="H11" s="47"/>
      <c r="I11" s="141">
        <v>8</v>
      </c>
      <c r="J11" s="142" t="s">
        <v>774</v>
      </c>
      <c r="K11" s="143">
        <f>'[1]جمع بیمارستانهای دانشگاه علوم پ'!K11+'[1]جمع بیمارستانهای سایر ارگانها'!K11+'[1]جمع بیمارستانهای تامین اجتماعی'!K11+'[1]جمع بیمارستانهای خصوصی'!K11+'[1]جمع بیمارستانهای خیریه'!K11</f>
        <v>0</v>
      </c>
      <c r="L11" s="144">
        <v>20</v>
      </c>
      <c r="M11" s="145" t="s">
        <v>775</v>
      </c>
      <c r="N11" s="143">
        <f>'[1]جمع بیمارستانهای دانشگاه علوم پ'!N11+'[1]جمع بیمارستانهای سایر ارگانها'!N11+'[1]جمع بیمارستانهای تامین اجتماعی'!N11+'[1]جمع بیمارستانهای خصوصی'!N11+'[1]جمع بیمارستانهای خیریه'!N11</f>
        <v>0</v>
      </c>
    </row>
    <row r="12" spans="1:14" ht="57.75" customHeight="1" thickBot="1">
      <c r="A12" s="416"/>
      <c r="B12" s="146">
        <v>6</v>
      </c>
      <c r="C12" s="150" t="s">
        <v>776</v>
      </c>
      <c r="D12" s="143">
        <f>'[1]جمع بیمارستانهای دانشگاه علوم پ'!D12+'[1]جمع بیمارستانهای سایر ارگانها'!D12+'[1]جمع بیمارستانهای تامین اجتماعی'!D12+'[1]جمع بیمارستانهای خصوصی'!D12+'[1]جمع بیمارستانهای خیریه'!D12</f>
        <v>114</v>
      </c>
      <c r="E12" s="143">
        <f>'[1]جمع بیمارستانهای دانشگاه علوم پ'!E12+'[1]جمع بیمارستانهای سایر ارگانها'!E12+'[1]جمع بیمارستانهای تامین اجتماعی'!E12+'[1]جمع بیمارستانهای خصوصی'!E12+'[1]جمع بیمارستانهای خیریه'!E12</f>
        <v>0</v>
      </c>
      <c r="F12" s="130">
        <f t="shared" si="0"/>
        <v>0</v>
      </c>
      <c r="G12" s="147"/>
      <c r="H12" s="47"/>
      <c r="I12" s="141">
        <v>9</v>
      </c>
      <c r="J12" s="142" t="s">
        <v>777</v>
      </c>
      <c r="K12" s="143">
        <f>'[1]جمع بیمارستانهای دانشگاه علوم پ'!K12+'[1]جمع بیمارستانهای سایر ارگانها'!K12+'[1]جمع بیمارستانهای تامین اجتماعی'!K12+'[1]جمع بیمارستانهای خصوصی'!K12+'[1]جمع بیمارستانهای خیریه'!K12</f>
        <v>0</v>
      </c>
      <c r="L12" s="144">
        <v>21</v>
      </c>
      <c r="M12" s="145" t="s">
        <v>778</v>
      </c>
      <c r="N12" s="143" t="e">
        <f>'[1]جمع بیمارستانهای دانشگاه علوم پ'!N12+'[1]جمع بیمارستانهای سایر ارگانها'!N12+'[1]جمع بیمارستانهای تامین اجتماعی'!N12+'[1]جمع بیمارستانهای خصوصی'!N12+'[1]جمع بیمارستانهای خیریه'!N12</f>
        <v>#VALUE!</v>
      </c>
    </row>
    <row r="13" spans="1:14" ht="57.75" customHeight="1" thickBot="1">
      <c r="A13" s="416"/>
      <c r="B13" s="146">
        <v>7</v>
      </c>
      <c r="C13" s="150" t="s">
        <v>779</v>
      </c>
      <c r="D13" s="143">
        <f>'[1]جمع بیمارستانهای دانشگاه علوم پ'!D13+'[1]جمع بیمارستانهای سایر ارگانها'!D13+'[1]جمع بیمارستانهای تامین اجتماعی'!D13+'[1]جمع بیمارستانهای خصوصی'!D13+'[1]جمع بیمارستانهای خیریه'!D13</f>
        <v>114</v>
      </c>
      <c r="E13" s="143">
        <f>'[1]جمع بیمارستانهای دانشگاه علوم پ'!E13+'[1]جمع بیمارستانهای سایر ارگانها'!E13+'[1]جمع بیمارستانهای تامین اجتماعی'!E13+'[1]جمع بیمارستانهای خصوصی'!E13+'[1]جمع بیمارستانهای خیریه'!E13</f>
        <v>0</v>
      </c>
      <c r="F13" s="130">
        <f t="shared" si="0"/>
        <v>0</v>
      </c>
      <c r="G13" s="147"/>
      <c r="H13" s="47"/>
      <c r="I13" s="141">
        <v>10</v>
      </c>
      <c r="J13" s="142" t="s">
        <v>780</v>
      </c>
      <c r="K13" s="143">
        <f>'[1]جمع بیمارستانهای دانشگاه علوم پ'!K13+'[1]جمع بیمارستانهای سایر ارگانها'!K13+'[1]جمع بیمارستانهای تامین اجتماعی'!K13+'[1]جمع بیمارستانهای خصوصی'!K13+'[1]جمع بیمارستانهای خیریه'!K13</f>
        <v>0</v>
      </c>
      <c r="L13" s="144">
        <v>22</v>
      </c>
      <c r="M13" s="145" t="s">
        <v>781</v>
      </c>
      <c r="N13" s="143">
        <f>'[1]جمع بیمارستانهای دانشگاه علوم پ'!N13+'[1]جمع بیمارستانهای سایر ارگانها'!N13+'[1]جمع بیمارستانهای تامین اجتماعی'!N13+'[1]جمع بیمارستانهای خصوصی'!N13+'[1]جمع بیمارستانهای خیریه'!N13</f>
        <v>0</v>
      </c>
    </row>
    <row r="14" spans="1:14" ht="87.75" customHeight="1" thickBot="1">
      <c r="A14" s="416"/>
      <c r="B14" s="146">
        <v>8</v>
      </c>
      <c r="C14" s="150" t="s">
        <v>782</v>
      </c>
      <c r="D14" s="143">
        <f>'[1]جمع بیمارستانهای دانشگاه علوم پ'!D14+'[1]جمع بیمارستانهای سایر ارگانها'!D14+'[1]جمع بیمارستانهای تامین اجتماعی'!D14+'[1]جمع بیمارستانهای خصوصی'!D14+'[1]جمع بیمارستانهای خیریه'!D14</f>
        <v>114</v>
      </c>
      <c r="E14" s="143">
        <f>'[1]جمع بیمارستانهای دانشگاه علوم پ'!E14+'[1]جمع بیمارستانهای سایر ارگانها'!E14+'[1]جمع بیمارستانهای تامین اجتماعی'!E14+'[1]جمع بیمارستانهای خصوصی'!E14+'[1]جمع بیمارستانهای خیریه'!E14</f>
        <v>0</v>
      </c>
      <c r="F14" s="130">
        <f t="shared" si="0"/>
        <v>0</v>
      </c>
      <c r="G14" s="147"/>
      <c r="H14" s="47"/>
      <c r="I14" s="141">
        <v>11</v>
      </c>
      <c r="J14" s="142" t="s">
        <v>783</v>
      </c>
      <c r="K14" s="143">
        <f>'[1]جمع بیمارستانهای دانشگاه علوم پ'!K14+'[1]جمع بیمارستانهای سایر ارگانها'!K14+'[1]جمع بیمارستانهای تامین اجتماعی'!K14+'[1]جمع بیمارستانهای خصوصی'!K14+'[1]جمع بیمارستانهای خیریه'!K14</f>
        <v>0</v>
      </c>
      <c r="L14" s="144">
        <v>23</v>
      </c>
      <c r="M14" s="145" t="s">
        <v>784</v>
      </c>
      <c r="N14" s="143">
        <f>'[1]جمع بیمارستانهای دانشگاه علوم پ'!N14+'[1]جمع بیمارستانهای سایر ارگانها'!N14+'[1]جمع بیمارستانهای تامین اجتماعی'!N14+'[1]جمع بیمارستانهای خصوصی'!N14+'[1]جمع بیمارستانهای خیریه'!N14</f>
        <v>0</v>
      </c>
    </row>
    <row r="15" spans="1:14" ht="82.5" customHeight="1" thickBot="1">
      <c r="A15" s="416"/>
      <c r="B15" s="146">
        <v>9</v>
      </c>
      <c r="C15" s="150" t="s">
        <v>785</v>
      </c>
      <c r="D15" s="143">
        <f>'[1]جمع بیمارستانهای دانشگاه علوم پ'!D15+'[1]جمع بیمارستانهای سایر ارگانها'!D15+'[1]جمع بیمارستانهای تامین اجتماعی'!D15+'[1]جمع بیمارستانهای خصوصی'!D15+'[1]جمع بیمارستانهای خیریه'!D15</f>
        <v>114</v>
      </c>
      <c r="E15" s="143">
        <f>'[1]جمع بیمارستانهای دانشگاه علوم پ'!E15+'[1]جمع بیمارستانهای سایر ارگانها'!E15+'[1]جمع بیمارستانهای تامین اجتماعی'!E15+'[1]جمع بیمارستانهای خصوصی'!E15+'[1]جمع بیمارستانهای خیریه'!E15</f>
        <v>0</v>
      </c>
      <c r="F15" s="130">
        <f t="shared" si="0"/>
        <v>0</v>
      </c>
      <c r="G15" s="147"/>
      <c r="H15" s="47"/>
      <c r="I15" s="141">
        <v>12</v>
      </c>
      <c r="J15" s="142" t="s">
        <v>786</v>
      </c>
      <c r="K15" s="143">
        <f>'[1]جمع بیمارستانهای دانشگاه علوم پ'!K15+'[1]جمع بیمارستانهای سایر ارگانها'!K15+'[1]جمع بیمارستانهای تامین اجتماعی'!K15+'[1]جمع بیمارستانهای خصوصی'!K15+'[1]جمع بیمارستانهای خیریه'!K15</f>
        <v>0</v>
      </c>
      <c r="L15" s="144">
        <v>24</v>
      </c>
      <c r="M15" s="145" t="s">
        <v>787</v>
      </c>
      <c r="N15" s="143">
        <f>'[1]جمع بیمارستانهای دانشگاه علوم پ'!N15+'[1]جمع بیمارستانهای سایر ارگانها'!N15+'[1]جمع بیمارستانهای تامین اجتماعی'!N15+'[1]جمع بیمارستانهای خصوصی'!N15+'[1]جمع بیمارستانهای خیریه'!N15</f>
        <v>0</v>
      </c>
    </row>
    <row r="16" spans="1:14" ht="57.75" customHeight="1" thickBot="1">
      <c r="A16" s="416"/>
      <c r="B16" s="146">
        <v>10</v>
      </c>
      <c r="C16" s="147" t="s">
        <v>788</v>
      </c>
      <c r="D16" s="143">
        <f>'[1]جمع بیمارستانهای دانشگاه علوم پ'!D16+'[1]جمع بیمارستانهای سایر ارگانها'!D16+'[1]جمع بیمارستانهای تامین اجتماعی'!D16+'[1]جمع بیمارستانهای خصوصی'!D16+'[1]جمع بیمارستانهای خیریه'!D16</f>
        <v>57</v>
      </c>
      <c r="E16" s="143">
        <f>'[1]جمع بیمارستانهای دانشگاه علوم پ'!E16+'[1]جمع بیمارستانهای سایر ارگانها'!E16+'[1]جمع بیمارستانهای تامین اجتماعی'!E16+'[1]جمع بیمارستانهای خصوصی'!E16+'[1]جمع بیمارستانهای خیریه'!E16</f>
        <v>0</v>
      </c>
      <c r="F16" s="130">
        <f t="shared" si="0"/>
        <v>0</v>
      </c>
      <c r="G16" s="147"/>
      <c r="H16" s="47"/>
      <c r="I16" s="418" t="s">
        <v>789</v>
      </c>
      <c r="J16" s="419"/>
      <c r="K16" s="419"/>
      <c r="L16" s="419"/>
      <c r="M16" s="419"/>
      <c r="N16" s="420"/>
    </row>
    <row r="17" spans="1:14" ht="57.75" customHeight="1" thickBot="1">
      <c r="A17" s="416"/>
      <c r="B17" s="146">
        <v>11</v>
      </c>
      <c r="C17" s="147" t="s">
        <v>790</v>
      </c>
      <c r="D17" s="143">
        <f>'[1]جمع بیمارستانهای دانشگاه علوم پ'!D17+'[1]جمع بیمارستانهای سایر ارگانها'!D17+'[1]جمع بیمارستانهای تامین اجتماعی'!D17+'[1]جمع بیمارستانهای خصوصی'!D17+'[1]جمع بیمارستانهای خیریه'!D17</f>
        <v>57</v>
      </c>
      <c r="E17" s="143">
        <f>'[1]جمع بیمارستانهای دانشگاه علوم پ'!E17+'[1]جمع بیمارستانهای سایر ارگانها'!E17+'[1]جمع بیمارستانهای تامین اجتماعی'!E17+'[1]جمع بیمارستانهای خصوصی'!E17+'[1]جمع بیمارستانهای خیریه'!E17</f>
        <v>0</v>
      </c>
      <c r="F17" s="130">
        <f t="shared" si="0"/>
        <v>0</v>
      </c>
      <c r="G17" s="147"/>
      <c r="H17" s="47"/>
      <c r="I17" s="136" t="s">
        <v>0</v>
      </c>
      <c r="J17" s="136" t="s">
        <v>1</v>
      </c>
      <c r="K17" s="136" t="s">
        <v>791</v>
      </c>
      <c r="L17" s="136" t="s">
        <v>0</v>
      </c>
      <c r="M17" s="136" t="s">
        <v>1</v>
      </c>
      <c r="N17" s="136" t="s">
        <v>791</v>
      </c>
    </row>
    <row r="18" spans="1:14" ht="57.75" customHeight="1" thickBot="1">
      <c r="A18" s="416"/>
      <c r="B18" s="146">
        <v>12</v>
      </c>
      <c r="C18" s="147" t="s">
        <v>792</v>
      </c>
      <c r="D18" s="143">
        <f>'[1]جمع بیمارستانهای دانشگاه علوم پ'!D18+'[1]جمع بیمارستانهای سایر ارگانها'!D18+'[1]جمع بیمارستانهای تامین اجتماعی'!D18+'[1]جمع بیمارستانهای خصوصی'!D18+'[1]جمع بیمارستانهای خیریه'!D18</f>
        <v>57</v>
      </c>
      <c r="E18" s="143">
        <f>'[1]جمع بیمارستانهای دانشگاه علوم پ'!E18+'[1]جمع بیمارستانهای سایر ارگانها'!E18+'[1]جمع بیمارستانهای تامین اجتماعی'!E18+'[1]جمع بیمارستانهای خصوصی'!E18+'[1]جمع بیمارستانهای خیریه'!E18</f>
        <v>0</v>
      </c>
      <c r="F18" s="130">
        <f t="shared" si="0"/>
        <v>0</v>
      </c>
      <c r="G18" s="147"/>
      <c r="H18" s="47"/>
      <c r="I18" s="141">
        <v>1</v>
      </c>
      <c r="J18" s="141" t="s">
        <v>793</v>
      </c>
      <c r="K18" s="143">
        <f>'[1]جمع بیمارستانهای دانشگاه علوم پ'!K18+'[1]جمع بیمارستانهای سایر ارگانها'!K18+'[1]جمع بیمارستانهای تامین اجتماعی'!K18+'[1]جمع بیمارستانهای خصوصی'!K18+'[1]جمع بیمارستانهای خیریه'!K18</f>
        <v>0</v>
      </c>
      <c r="L18" s="141">
        <v>2</v>
      </c>
      <c r="M18" s="141" t="s">
        <v>794</v>
      </c>
      <c r="N18" s="143">
        <f>'[1]جمع بیمارستانهای دانشگاه علوم پ'!N18+'[1]جمع بیمارستانهای سایر ارگانها'!N18+'[1]جمع بیمارستانهای تامین اجتماعی'!N18+'[1]جمع بیمارستانهای خصوصی'!N18+'[1]جمع بیمارستانهای خیریه'!N18</f>
        <v>0</v>
      </c>
    </row>
    <row r="19" spans="1:14" ht="57.75" customHeight="1" thickBot="1">
      <c r="A19" s="416"/>
      <c r="B19" s="146">
        <v>13</v>
      </c>
      <c r="C19" s="150" t="s">
        <v>795</v>
      </c>
      <c r="D19" s="143">
        <f>'[1]جمع بیمارستانهای دانشگاه علوم پ'!D19+'[1]جمع بیمارستانهای سایر ارگانها'!D19+'[1]جمع بیمارستانهای تامین اجتماعی'!D19+'[1]جمع بیمارستانهای خصوصی'!D19+'[1]جمع بیمارستانهای خیریه'!D19</f>
        <v>114</v>
      </c>
      <c r="E19" s="143">
        <f>'[1]جمع بیمارستانهای دانشگاه علوم پ'!E19+'[1]جمع بیمارستانهای سایر ارگانها'!E19+'[1]جمع بیمارستانهای تامین اجتماعی'!E19+'[1]جمع بیمارستانهای خصوصی'!E19+'[1]جمع بیمارستانهای خیریه'!E19</f>
        <v>0</v>
      </c>
      <c r="F19" s="130">
        <f t="shared" si="0"/>
        <v>0</v>
      </c>
      <c r="G19" s="147"/>
      <c r="H19" s="47"/>
      <c r="I19" s="141">
        <v>3</v>
      </c>
      <c r="J19" s="141" t="s">
        <v>796</v>
      </c>
      <c r="K19" s="143">
        <f>'[1]جمع بیمارستانهای دانشگاه علوم پ'!K19+'[1]جمع بیمارستانهای سایر ارگانها'!K19+'[1]جمع بیمارستانهای تامین اجتماعی'!K19+'[1]جمع بیمارستانهای خصوصی'!K19+'[1]جمع بیمارستانهای خیریه'!K19</f>
        <v>0</v>
      </c>
      <c r="L19" s="141">
        <v>4</v>
      </c>
      <c r="M19" s="141" t="s">
        <v>797</v>
      </c>
      <c r="N19" s="143">
        <f>'[1]جمع بیمارستانهای دانشگاه علوم پ'!N19+'[1]جمع بیمارستانهای سایر ارگانها'!N19+'[1]جمع بیمارستانهای تامین اجتماعی'!N19+'[1]جمع بیمارستانهای خصوصی'!N19+'[1]جمع بیمارستانهای خیریه'!N19</f>
        <v>0</v>
      </c>
    </row>
    <row r="20" spans="1:14" ht="57.75" customHeight="1" thickBot="1">
      <c r="A20" s="417"/>
      <c r="B20" s="146">
        <v>14</v>
      </c>
      <c r="C20" s="147" t="s">
        <v>798</v>
      </c>
      <c r="D20" s="143">
        <f>'[1]جمع بیمارستانهای دانشگاه علوم پ'!D20+'[1]جمع بیمارستانهای سایر ارگانها'!D20+'[1]جمع بیمارستانهای تامین اجتماعی'!D20+'[1]جمع بیمارستانهای خصوصی'!D20+'[1]جمع بیمارستانهای خیریه'!D20</f>
        <v>114</v>
      </c>
      <c r="E20" s="143">
        <f>'[1]جمع بیمارستانهای دانشگاه علوم پ'!E20+'[1]جمع بیمارستانهای سایر ارگانها'!E20+'[1]جمع بیمارستانهای تامین اجتماعی'!E20+'[1]جمع بیمارستانهای خصوصی'!E20+'[1]جمع بیمارستانهای خیریه'!E20</f>
        <v>0</v>
      </c>
      <c r="F20" s="130">
        <f t="shared" si="0"/>
        <v>0</v>
      </c>
      <c r="G20" s="147"/>
      <c r="H20" s="47"/>
      <c r="I20" s="141">
        <v>5</v>
      </c>
      <c r="J20" s="141" t="s">
        <v>799</v>
      </c>
      <c r="K20" s="143">
        <f>'[1]جمع بیمارستانهای دانشگاه علوم پ'!K20+'[1]جمع بیمارستانهای سایر ارگانها'!K20+'[1]جمع بیمارستانهای تامین اجتماعی'!K20+'[1]جمع بیمارستانهای خصوصی'!K20+'[1]جمع بیمارستانهای خیریه'!K20</f>
        <v>0</v>
      </c>
      <c r="L20" s="141"/>
      <c r="N20" s="143">
        <f>'[1]جمع بیمارستانهای دانشگاه علوم پ'!N20+'[1]جمع بیمارستانهای سایر ارگانها'!N20+'[1]جمع بیمارستانهای تامین اجتماعی'!N20+'[1]جمع بیمارستانهای خصوصی'!N20+'[1]جمع بیمارستانهای خیریه'!N20</f>
        <v>0</v>
      </c>
    </row>
    <row r="21" spans="1:14" ht="57.75" customHeight="1" thickBot="1">
      <c r="A21" s="421" t="s">
        <v>800</v>
      </c>
      <c r="B21" s="146">
        <v>1</v>
      </c>
      <c r="C21" s="147" t="s">
        <v>801</v>
      </c>
      <c r="D21" s="143">
        <f>'[1]جمع بیمارستانهای دانشگاه علوم پ'!D21+'[1]جمع بیمارستانهای سایر ارگانها'!D21+'[1]جمع بیمارستانهای تامین اجتماعی'!D21+'[1]جمع بیمارستانهای خصوصی'!D21+'[1]جمع بیمارستانهای خیریه'!D21</f>
        <v>57</v>
      </c>
      <c r="E21" s="143">
        <f>'[1]جمع بیمارستانهای دانشگاه علوم پ'!E21+'[1]جمع بیمارستانهای سایر ارگانها'!E21+'[1]جمع بیمارستانهای تامین اجتماعی'!E21+'[1]جمع بیمارستانهای خصوصی'!E21+'[1]جمع بیمارستانهای خیریه'!E21</f>
        <v>0</v>
      </c>
      <c r="F21" s="130">
        <f t="shared" si="0"/>
        <v>0</v>
      </c>
      <c r="G21" s="147"/>
      <c r="H21" s="47"/>
      <c r="I21" s="141">
        <v>6</v>
      </c>
      <c r="J21" s="141" t="s">
        <v>802</v>
      </c>
      <c r="K21" s="143">
        <f>'[1]جمع بیمارستانهای دانشگاه علوم پ'!K21+'[1]جمع بیمارستانهای سایر ارگانها'!K21+'[1]جمع بیمارستانهای تامین اجتماعی'!K21+'[1]جمع بیمارستانهای خصوصی'!K21+'[1]جمع بیمارستانهای خیریه'!K21</f>
        <v>0</v>
      </c>
      <c r="L21" s="141">
        <v>7</v>
      </c>
      <c r="M21" s="141" t="s">
        <v>803</v>
      </c>
      <c r="N21" s="143">
        <f>'[1]جمع بیمارستانهای دانشگاه علوم پ'!N21+'[1]جمع بیمارستانهای سایر ارگانها'!N21+'[1]جمع بیمارستانهای تامین اجتماعی'!N21+'[1]جمع بیمارستانهای خصوصی'!N21+'[1]جمع بیمارستانهای خیریه'!N21</f>
        <v>0</v>
      </c>
    </row>
    <row r="22" spans="1:14" ht="57.75" customHeight="1" thickBot="1">
      <c r="A22" s="422"/>
      <c r="B22" s="146">
        <v>2</v>
      </c>
      <c r="C22" s="147" t="s">
        <v>804</v>
      </c>
      <c r="D22" s="143">
        <f>'[1]جمع بیمارستانهای دانشگاه علوم پ'!D22+'[1]جمع بیمارستانهای سایر ارگانها'!D22+'[1]جمع بیمارستانهای تامین اجتماعی'!D22+'[1]جمع بیمارستانهای خصوصی'!D22+'[1]جمع بیمارستانهای خیریه'!D22</f>
        <v>114</v>
      </c>
      <c r="E22" s="143">
        <f>'[1]جمع بیمارستانهای دانشگاه علوم پ'!E22+'[1]جمع بیمارستانهای سایر ارگانها'!E22+'[1]جمع بیمارستانهای تامین اجتماعی'!E22+'[1]جمع بیمارستانهای خصوصی'!E22+'[1]جمع بیمارستانهای خیریه'!E22</f>
        <v>0</v>
      </c>
      <c r="F22" s="130">
        <f t="shared" si="0"/>
        <v>0</v>
      </c>
      <c r="G22" s="147"/>
      <c r="H22" s="47"/>
      <c r="I22" s="141">
        <v>8</v>
      </c>
      <c r="J22" s="141" t="s">
        <v>805</v>
      </c>
      <c r="K22" s="143">
        <f>'[1]جمع بیمارستانهای دانشگاه علوم پ'!K22+'[1]جمع بیمارستانهای سایر ارگانها'!K22+'[1]جمع بیمارستانهای تامین اجتماعی'!K22+'[1]جمع بیمارستانهای خصوصی'!K22+'[1]جمع بیمارستانهای خیریه'!K22</f>
        <v>0</v>
      </c>
      <c r="L22" s="141">
        <v>9</v>
      </c>
      <c r="M22" s="141" t="s">
        <v>806</v>
      </c>
      <c r="N22" s="143">
        <f>'[1]جمع بیمارستانهای دانشگاه علوم پ'!N22+'[1]جمع بیمارستانهای سایر ارگانها'!N22+'[1]جمع بیمارستانهای تامین اجتماعی'!N22+'[1]جمع بیمارستانهای خصوصی'!N22+'[1]جمع بیمارستانهای خیریه'!N22</f>
        <v>0</v>
      </c>
    </row>
    <row r="23" spans="1:14" ht="57.75" customHeight="1" thickBot="1">
      <c r="A23" s="422"/>
      <c r="B23" s="146">
        <v>3</v>
      </c>
      <c r="C23" s="147" t="s">
        <v>807</v>
      </c>
      <c r="D23" s="143">
        <f>'[1]جمع بیمارستانهای دانشگاه علوم پ'!D23+'[1]جمع بیمارستانهای سایر ارگانها'!D23+'[1]جمع بیمارستانهای تامین اجتماعی'!D23+'[1]جمع بیمارستانهای خصوصی'!D23+'[1]جمع بیمارستانهای خیریه'!D23</f>
        <v>114</v>
      </c>
      <c r="E23" s="143">
        <f>'[1]جمع بیمارستانهای دانشگاه علوم پ'!E23+'[1]جمع بیمارستانهای سایر ارگانها'!E23+'[1]جمع بیمارستانهای تامین اجتماعی'!E23+'[1]جمع بیمارستانهای خصوصی'!E23+'[1]جمع بیمارستانهای خیریه'!E23</f>
        <v>0</v>
      </c>
      <c r="F23" s="130">
        <f t="shared" si="0"/>
        <v>0</v>
      </c>
      <c r="G23" s="147"/>
      <c r="H23" s="47"/>
      <c r="I23" s="141">
        <v>10</v>
      </c>
      <c r="J23" s="141" t="s">
        <v>808</v>
      </c>
      <c r="K23" s="143">
        <f>'[1]جمع بیمارستانهای دانشگاه علوم پ'!K23+'[1]جمع بیمارستانهای سایر ارگانها'!K23+'[1]جمع بیمارستانهای تامین اجتماعی'!K23+'[1]جمع بیمارستانهای خصوصی'!K23+'[1]جمع بیمارستانهای خیریه'!K23</f>
        <v>0</v>
      </c>
      <c r="L23" s="141">
        <v>11</v>
      </c>
      <c r="M23" s="141" t="s">
        <v>809</v>
      </c>
      <c r="N23" s="143">
        <f>'[1]جمع بیمارستانهای دانشگاه علوم پ'!N23+'[1]جمع بیمارستانهای سایر ارگانها'!N23+'[1]جمع بیمارستانهای تامین اجتماعی'!N23+'[1]جمع بیمارستانهای خصوصی'!N23+'[1]جمع بیمارستانهای خیریه'!N23</f>
        <v>0</v>
      </c>
    </row>
    <row r="24" spans="1:14" ht="57.75" customHeight="1" thickBot="1">
      <c r="A24" s="422"/>
      <c r="B24" s="146">
        <v>4</v>
      </c>
      <c r="C24" s="147" t="s">
        <v>810</v>
      </c>
      <c r="D24" s="143">
        <f>'[1]جمع بیمارستانهای دانشگاه علوم پ'!D24+'[1]جمع بیمارستانهای سایر ارگانها'!D24+'[1]جمع بیمارستانهای تامین اجتماعی'!D24+'[1]جمع بیمارستانهای خصوصی'!D24+'[1]جمع بیمارستانهای خیریه'!D24</f>
        <v>114</v>
      </c>
      <c r="E24" s="143">
        <f>'[1]جمع بیمارستانهای دانشگاه علوم پ'!E24+'[1]جمع بیمارستانهای سایر ارگانها'!E24+'[1]جمع بیمارستانهای تامین اجتماعی'!E24+'[1]جمع بیمارستانهای خصوصی'!E24+'[1]جمع بیمارستانهای خیریه'!E24</f>
        <v>0</v>
      </c>
      <c r="F24" s="130">
        <f t="shared" si="0"/>
        <v>0</v>
      </c>
      <c r="G24" s="147"/>
      <c r="H24" s="47"/>
      <c r="I24" s="141">
        <v>12</v>
      </c>
      <c r="J24" s="141" t="s">
        <v>811</v>
      </c>
      <c r="K24" s="143">
        <f>'[1]جمع بیمارستانهای دانشگاه علوم پ'!K24+'[1]جمع بیمارستانهای سایر ارگانها'!K24+'[1]جمع بیمارستانهای تامین اجتماعی'!K24+'[1]جمع بیمارستانهای خصوصی'!K24+'[1]جمع بیمارستانهای خیریه'!K24</f>
        <v>0</v>
      </c>
      <c r="L24" s="141"/>
      <c r="M24" s="141"/>
      <c r="N24" s="143">
        <f>'[1]جمع بیمارستانهای دانشگاه علوم پ'!N24+'[1]جمع بیمارستانهای سایر ارگانها'!N24+'[1]جمع بیمارستانهای تامین اجتماعی'!N24+'[1]جمع بیمارستانهای خصوصی'!N24+'[1]جمع بیمارستانهای خیریه'!N24</f>
        <v>0</v>
      </c>
    </row>
    <row r="25" spans="1:14" ht="57.75" customHeight="1" thickBot="1">
      <c r="A25" s="422"/>
      <c r="B25" s="146">
        <v>5</v>
      </c>
      <c r="C25" s="147" t="s">
        <v>812</v>
      </c>
      <c r="D25" s="143">
        <f>'[1]جمع بیمارستانهای دانشگاه علوم پ'!D25+'[1]جمع بیمارستانهای سایر ارگانها'!D25+'[1]جمع بیمارستانهای تامین اجتماعی'!D25+'[1]جمع بیمارستانهای خصوصی'!D25+'[1]جمع بیمارستانهای خیریه'!D25</f>
        <v>114</v>
      </c>
      <c r="E25" s="143">
        <f>'[1]جمع بیمارستانهای دانشگاه علوم پ'!E25+'[1]جمع بیمارستانهای سایر ارگانها'!E25+'[1]جمع بیمارستانهای تامین اجتماعی'!E25+'[1]جمع بیمارستانهای خصوصی'!E25+'[1]جمع بیمارستانهای خیریه'!E25</f>
        <v>0</v>
      </c>
      <c r="F25" s="130">
        <f t="shared" si="0"/>
        <v>0</v>
      </c>
      <c r="G25" s="147"/>
      <c r="H25" s="47"/>
      <c r="I25" s="141">
        <v>13</v>
      </c>
      <c r="J25" s="141" t="s">
        <v>813</v>
      </c>
      <c r="K25" s="143">
        <f>'[1]جمع بیمارستانهای دانشگاه علوم پ'!K25+'[1]جمع بیمارستانهای سایر ارگانها'!K25+'[1]جمع بیمارستانهای تامین اجتماعی'!K25+'[1]جمع بیمارستانهای خصوصی'!K25+'[1]جمع بیمارستانهای خیریه'!K25</f>
        <v>0</v>
      </c>
      <c r="L25" s="141">
        <v>14</v>
      </c>
      <c r="M25" s="141" t="s">
        <v>814</v>
      </c>
      <c r="N25" s="143">
        <f>'[1]جمع بیمارستانهای دانشگاه علوم پ'!N25+'[1]جمع بیمارستانهای سایر ارگانها'!N25+'[1]جمع بیمارستانهای تامین اجتماعی'!N25+'[1]جمع بیمارستانهای خصوصی'!N25+'[1]جمع بیمارستانهای خیریه'!N25</f>
        <v>0</v>
      </c>
    </row>
    <row r="26" spans="1:14" ht="57.75" customHeight="1" thickBot="1">
      <c r="A26" s="422"/>
      <c r="B26" s="146">
        <v>6</v>
      </c>
      <c r="C26" s="147" t="s">
        <v>815</v>
      </c>
      <c r="D26" s="143">
        <f>'[1]جمع بیمارستانهای دانشگاه علوم پ'!D26+'[1]جمع بیمارستانهای سایر ارگانها'!D26+'[1]جمع بیمارستانهای تامین اجتماعی'!D26+'[1]جمع بیمارستانهای خصوصی'!D26+'[1]جمع بیمارستانهای خیریه'!D26</f>
        <v>114</v>
      </c>
      <c r="E26" s="143">
        <f>'[1]جمع بیمارستانهای دانشگاه علوم پ'!E26+'[1]جمع بیمارستانهای سایر ارگانها'!E26+'[1]جمع بیمارستانهای تامین اجتماعی'!E26+'[1]جمع بیمارستانهای خصوصی'!E26+'[1]جمع بیمارستانهای خیریه'!E26</f>
        <v>0</v>
      </c>
      <c r="F26" s="130">
        <f t="shared" si="0"/>
        <v>0</v>
      </c>
      <c r="G26" s="147"/>
      <c r="H26" s="47"/>
      <c r="I26" s="47"/>
      <c r="N26" s="151"/>
    </row>
    <row r="27" spans="1:14" ht="57.75" customHeight="1" thickBot="1">
      <c r="A27" s="422"/>
      <c r="B27" s="146">
        <v>7</v>
      </c>
      <c r="C27" s="147" t="s">
        <v>816</v>
      </c>
      <c r="D27" s="143">
        <f>'[1]جمع بیمارستانهای دانشگاه علوم پ'!D27+'[1]جمع بیمارستانهای سایر ارگانها'!D27+'[1]جمع بیمارستانهای تامین اجتماعی'!D27+'[1]جمع بیمارستانهای خصوصی'!D27+'[1]جمع بیمارستانهای خیریه'!D27</f>
        <v>114</v>
      </c>
      <c r="E27" s="143">
        <f>'[1]جمع بیمارستانهای دانشگاه علوم پ'!E27+'[1]جمع بیمارستانهای سایر ارگانها'!E27+'[1]جمع بیمارستانهای تامین اجتماعی'!E27+'[1]جمع بیمارستانهای خصوصی'!E27+'[1]جمع بیمارستانهای خیریه'!E27</f>
        <v>0</v>
      </c>
      <c r="F27" s="130">
        <f t="shared" si="0"/>
        <v>0</v>
      </c>
      <c r="G27" s="147"/>
      <c r="H27" s="47"/>
      <c r="I27" s="47"/>
      <c r="J27" s="424" t="s">
        <v>817</v>
      </c>
      <c r="K27" s="424"/>
      <c r="L27" s="424"/>
      <c r="M27" s="424"/>
      <c r="N27" s="47"/>
    </row>
    <row r="28" spans="1:14" ht="57.75" customHeight="1" thickBot="1">
      <c r="A28" s="422"/>
      <c r="B28" s="146">
        <v>8</v>
      </c>
      <c r="C28" s="147" t="s">
        <v>818</v>
      </c>
      <c r="D28" s="143">
        <f>'[1]جمع بیمارستانهای دانشگاه علوم پ'!D28+'[1]جمع بیمارستانهای سایر ارگانها'!D28+'[1]جمع بیمارستانهای تامین اجتماعی'!D28+'[1]جمع بیمارستانهای خصوصی'!D28+'[1]جمع بیمارستانهای خیریه'!D28</f>
        <v>114</v>
      </c>
      <c r="E28" s="143">
        <f>'[1]جمع بیمارستانهای دانشگاه علوم پ'!E28+'[1]جمع بیمارستانهای سایر ارگانها'!E28+'[1]جمع بیمارستانهای تامین اجتماعی'!E28+'[1]جمع بیمارستانهای خصوصی'!E28+'[1]جمع بیمارستانهای خیریه'!E28</f>
        <v>0</v>
      </c>
      <c r="F28" s="130">
        <f t="shared" si="0"/>
        <v>0</v>
      </c>
      <c r="G28" s="147"/>
      <c r="H28" s="47"/>
      <c r="I28" s="47"/>
      <c r="J28" s="152" t="s">
        <v>281</v>
      </c>
      <c r="K28" s="153" t="s">
        <v>819</v>
      </c>
      <c r="L28" s="153" t="s">
        <v>820</v>
      </c>
      <c r="M28" s="154" t="s">
        <v>821</v>
      </c>
      <c r="N28" s="47"/>
    </row>
    <row r="29" spans="1:14" ht="57.75" customHeight="1" thickBot="1">
      <c r="A29" s="422"/>
      <c r="B29" s="146">
        <v>9</v>
      </c>
      <c r="C29" s="147" t="s">
        <v>822</v>
      </c>
      <c r="D29" s="143">
        <f>'[1]جمع بیمارستانهای دانشگاه علوم پ'!D29+'[1]جمع بیمارستانهای سایر ارگانها'!D29+'[1]جمع بیمارستانهای تامین اجتماعی'!D29+'[1]جمع بیمارستانهای خصوصی'!D29+'[1]جمع بیمارستانهای خیریه'!D29</f>
        <v>114</v>
      </c>
      <c r="E29" s="143">
        <f>'[1]جمع بیمارستانهای دانشگاه علوم پ'!E29+'[1]جمع بیمارستانهای سایر ارگانها'!E29+'[1]جمع بیمارستانهای تامین اجتماعی'!E29+'[1]جمع بیمارستانهای خصوصی'!E29+'[1]جمع بیمارستانهای خیریه'!E29</f>
        <v>0</v>
      </c>
      <c r="F29" s="130">
        <f t="shared" si="0"/>
        <v>0</v>
      </c>
      <c r="G29" s="147"/>
      <c r="H29" s="47"/>
      <c r="I29" s="47"/>
      <c r="J29" s="155" t="s">
        <v>753</v>
      </c>
      <c r="K29" s="156">
        <f>SUM(D5:D6)</f>
        <v>171</v>
      </c>
      <c r="L29" s="156">
        <f>SUM(E5:E6)</f>
        <v>0</v>
      </c>
      <c r="M29" s="157">
        <f>(L29*100)/K29</f>
        <v>0</v>
      </c>
      <c r="N29" s="47"/>
    </row>
    <row r="30" spans="1:14" ht="57.75" customHeight="1" thickBot="1">
      <c r="A30" s="422"/>
      <c r="B30" s="146">
        <v>10</v>
      </c>
      <c r="C30" s="147" t="s">
        <v>823</v>
      </c>
      <c r="D30" s="143">
        <f>'[1]جمع بیمارستانهای دانشگاه علوم پ'!D30+'[1]جمع بیمارستانهای سایر ارگانها'!D30+'[1]جمع بیمارستانهای تامین اجتماعی'!D30+'[1]جمع بیمارستانهای خصوصی'!D30+'[1]جمع بیمارستانهای خیریه'!D30</f>
        <v>114</v>
      </c>
      <c r="E30" s="143">
        <f>'[1]جمع بیمارستانهای دانشگاه علوم پ'!E30+'[1]جمع بیمارستانهای سایر ارگانها'!E30+'[1]جمع بیمارستانهای تامین اجتماعی'!E30+'[1]جمع بیمارستانهای خصوصی'!E30+'[1]جمع بیمارستانهای خیریه'!E30</f>
        <v>0</v>
      </c>
      <c r="F30" s="130">
        <f t="shared" si="0"/>
        <v>0</v>
      </c>
      <c r="G30" s="147"/>
      <c r="H30" s="47"/>
      <c r="I30" s="47"/>
      <c r="J30" s="158" t="s">
        <v>824</v>
      </c>
      <c r="K30" s="156">
        <f>SUM(D7:D20)</f>
        <v>1425</v>
      </c>
      <c r="L30" s="156">
        <f>SUM(E7:E20)</f>
        <v>0</v>
      </c>
      <c r="M30" s="157">
        <f t="shared" ref="M30:M33" si="1">(L30*100)/K30</f>
        <v>0</v>
      </c>
      <c r="N30" s="47"/>
    </row>
    <row r="31" spans="1:14" ht="57.75" customHeight="1" thickBot="1">
      <c r="A31" s="422"/>
      <c r="B31" s="146">
        <v>11</v>
      </c>
      <c r="C31" s="147" t="s">
        <v>825</v>
      </c>
      <c r="D31" s="143">
        <f>'[1]جمع بیمارستانهای دانشگاه علوم پ'!D31+'[1]جمع بیمارستانهای سایر ارگانها'!D31+'[1]جمع بیمارستانهای تامین اجتماعی'!D31+'[1]جمع بیمارستانهای خصوصی'!D31+'[1]جمع بیمارستانهای خیریه'!D31</f>
        <v>114</v>
      </c>
      <c r="E31" s="143">
        <f>'[1]جمع بیمارستانهای دانشگاه علوم پ'!E31+'[1]جمع بیمارستانهای سایر ارگانها'!E31+'[1]جمع بیمارستانهای تامین اجتماعی'!E31+'[1]جمع بیمارستانهای خصوصی'!E31+'[1]جمع بیمارستانهای خیریه'!E31</f>
        <v>0</v>
      </c>
      <c r="F31" s="130">
        <f t="shared" si="0"/>
        <v>0</v>
      </c>
      <c r="G31" s="147"/>
      <c r="H31" s="47"/>
      <c r="I31" s="47"/>
      <c r="J31" s="155" t="s">
        <v>826</v>
      </c>
      <c r="K31" s="156">
        <f>SUM(D21:D38)</f>
        <v>1995</v>
      </c>
      <c r="L31" s="156">
        <f>SUM(E21:E38)</f>
        <v>0</v>
      </c>
      <c r="M31" s="157">
        <f t="shared" si="1"/>
        <v>0</v>
      </c>
      <c r="N31" s="47"/>
    </row>
    <row r="32" spans="1:14" ht="57.75" customHeight="1" thickBot="1">
      <c r="A32" s="422"/>
      <c r="B32" s="146">
        <v>12</v>
      </c>
      <c r="C32" s="147" t="s">
        <v>827</v>
      </c>
      <c r="D32" s="143">
        <f>'[1]جمع بیمارستانهای دانشگاه علوم پ'!D32+'[1]جمع بیمارستانهای سایر ارگانها'!D32+'[1]جمع بیمارستانهای تامین اجتماعی'!D32+'[1]جمع بیمارستانهای خصوصی'!D32+'[1]جمع بیمارستانهای خیریه'!D32</f>
        <v>114</v>
      </c>
      <c r="E32" s="143">
        <f>'[1]جمع بیمارستانهای دانشگاه علوم پ'!E32+'[1]جمع بیمارستانهای سایر ارگانها'!E32+'[1]جمع بیمارستانهای تامین اجتماعی'!E32+'[1]جمع بیمارستانهای خصوصی'!E32+'[1]جمع بیمارستانهای خیریه'!E32</f>
        <v>0</v>
      </c>
      <c r="F32" s="130">
        <f t="shared" si="0"/>
        <v>0</v>
      </c>
      <c r="G32" s="147"/>
      <c r="H32" s="47"/>
      <c r="I32" s="47"/>
      <c r="J32" s="158" t="s">
        <v>828</v>
      </c>
      <c r="K32" s="156">
        <f>SUM(D39:D57)</f>
        <v>7695</v>
      </c>
      <c r="L32" s="156">
        <f>SUM(E39:E57)</f>
        <v>0</v>
      </c>
      <c r="M32" s="157">
        <f t="shared" si="1"/>
        <v>0</v>
      </c>
      <c r="N32" s="47"/>
    </row>
    <row r="33" spans="1:14" ht="57.75" customHeight="1" thickBot="1">
      <c r="A33" s="422"/>
      <c r="B33" s="146">
        <v>13</v>
      </c>
      <c r="C33" s="159" t="s">
        <v>829</v>
      </c>
      <c r="D33" s="143">
        <f>'[1]جمع بیمارستانهای دانشگاه علوم پ'!D33+'[1]جمع بیمارستانهای سایر ارگانها'!D33+'[1]جمع بیمارستانهای تامین اجتماعی'!D33+'[1]جمع بیمارستانهای خصوصی'!D33+'[1]جمع بیمارستانهای خیریه'!D33</f>
        <v>114</v>
      </c>
      <c r="E33" s="143">
        <f>'[1]جمع بیمارستانهای دانشگاه علوم پ'!E33+'[1]جمع بیمارستانهای سایر ارگانها'!E33+'[1]جمع بیمارستانهای تامین اجتماعی'!E33+'[1]جمع بیمارستانهای خصوصی'!E33+'[1]جمع بیمارستانهای خیریه'!E33</f>
        <v>0</v>
      </c>
      <c r="F33" s="130">
        <f t="shared" si="0"/>
        <v>0</v>
      </c>
      <c r="G33" s="159"/>
      <c r="H33" s="47"/>
      <c r="I33" s="47"/>
      <c r="J33" s="158" t="s">
        <v>830</v>
      </c>
      <c r="K33" s="156">
        <f>SUM(K29:K32)</f>
        <v>11286</v>
      </c>
      <c r="L33" s="156">
        <f>SUM(L29:L32)</f>
        <v>0</v>
      </c>
      <c r="M33" s="157">
        <f t="shared" si="1"/>
        <v>0</v>
      </c>
      <c r="N33" s="47"/>
    </row>
    <row r="34" spans="1:14" ht="57.75" customHeight="1" thickBot="1">
      <c r="A34" s="422"/>
      <c r="B34" s="146">
        <v>14</v>
      </c>
      <c r="C34" s="147" t="s">
        <v>831</v>
      </c>
      <c r="D34" s="143">
        <f>'[1]جمع بیمارستانهای دانشگاه علوم پ'!D34+'[1]جمع بیمارستانهای سایر ارگانها'!D34+'[1]جمع بیمارستانهای تامین اجتماعی'!D34+'[1]جمع بیمارستانهای خصوصی'!D34+'[1]جمع بیمارستانهای خیریه'!D34</f>
        <v>114</v>
      </c>
      <c r="E34" s="143">
        <f>'[1]جمع بیمارستانهای دانشگاه علوم پ'!E34+'[1]جمع بیمارستانهای سایر ارگانها'!E34+'[1]جمع بیمارستانهای تامین اجتماعی'!E34+'[1]جمع بیمارستانهای خصوصی'!E34+'[1]جمع بیمارستانهای خیریه'!E34</f>
        <v>0</v>
      </c>
      <c r="F34" s="130">
        <f t="shared" si="0"/>
        <v>0</v>
      </c>
      <c r="G34" s="147"/>
      <c r="H34" s="47"/>
      <c r="I34" s="47"/>
      <c r="J34" s="160" t="s">
        <v>832</v>
      </c>
      <c r="K34" s="425" t="s">
        <v>833</v>
      </c>
      <c r="L34" s="426"/>
      <c r="M34" s="427"/>
      <c r="N34" s="47"/>
    </row>
    <row r="35" spans="1:14" ht="57.75" customHeight="1" thickBot="1">
      <c r="A35" s="422"/>
      <c r="B35" s="146">
        <v>15</v>
      </c>
      <c r="C35" s="147" t="s">
        <v>834</v>
      </c>
      <c r="D35" s="143">
        <f>'[1]جمع بیمارستانهای دانشگاه علوم پ'!D35+'[1]جمع بیمارستانهای سایر ارگانها'!D35+'[1]جمع بیمارستانهای تامین اجتماعی'!D35+'[1]جمع بیمارستانهای خصوصی'!D35+'[1]جمع بیمارستانهای خیریه'!D35</f>
        <v>114</v>
      </c>
      <c r="E35" s="143">
        <f>'[1]جمع بیمارستانهای دانشگاه علوم پ'!E35+'[1]جمع بیمارستانهای سایر ارگانها'!E35+'[1]جمع بیمارستانهای تامین اجتماعی'!E35+'[1]جمع بیمارستانهای خصوصی'!E35+'[1]جمع بیمارستانهای خیریه'!E35</f>
        <v>0</v>
      </c>
      <c r="F35" s="130">
        <f t="shared" si="0"/>
        <v>0</v>
      </c>
      <c r="G35" s="147"/>
      <c r="H35" s="47"/>
      <c r="I35" s="47"/>
      <c r="J35" s="47"/>
      <c r="K35" s="47"/>
      <c r="L35" s="47"/>
      <c r="M35" s="47"/>
      <c r="N35" s="47"/>
    </row>
    <row r="36" spans="1:14" ht="57.75" customHeight="1" thickBot="1">
      <c r="A36" s="422"/>
      <c r="B36" s="146">
        <v>16</v>
      </c>
      <c r="C36" s="147" t="s">
        <v>835</v>
      </c>
      <c r="D36" s="143">
        <f>'[1]جمع بیمارستانهای دانشگاه علوم پ'!D36+'[1]جمع بیمارستانهای سایر ارگانها'!D36+'[1]جمع بیمارستانهای تامین اجتماعی'!D36+'[1]جمع بیمارستانهای خصوصی'!D36+'[1]جمع بیمارستانهای خیریه'!D36</f>
        <v>114</v>
      </c>
      <c r="E36" s="143">
        <f>'[1]جمع بیمارستانهای دانشگاه علوم پ'!E36+'[1]جمع بیمارستانهای سایر ارگانها'!E36+'[1]جمع بیمارستانهای تامین اجتماعی'!E36+'[1]جمع بیمارستانهای خصوصی'!E36+'[1]جمع بیمارستانهای خیریه'!E36</f>
        <v>0</v>
      </c>
      <c r="F36" s="130">
        <f t="shared" si="0"/>
        <v>0</v>
      </c>
      <c r="G36" s="147"/>
      <c r="H36" s="47"/>
      <c r="I36" s="47"/>
      <c r="J36" s="47"/>
      <c r="K36" s="47"/>
      <c r="L36" s="47"/>
      <c r="M36" s="47"/>
      <c r="N36" s="47"/>
    </row>
    <row r="37" spans="1:14" ht="57.75" customHeight="1" thickBot="1">
      <c r="A37" s="422"/>
      <c r="B37" s="146">
        <v>17</v>
      </c>
      <c r="C37" s="147" t="s">
        <v>836</v>
      </c>
      <c r="D37" s="143">
        <f>'[1]جمع بیمارستانهای دانشگاه علوم پ'!D37+'[1]جمع بیمارستانهای سایر ارگانها'!D37+'[1]جمع بیمارستانهای تامین اجتماعی'!D37+'[1]جمع بیمارستانهای خصوصی'!D37+'[1]جمع بیمارستانهای خیریه'!D37</f>
        <v>114</v>
      </c>
      <c r="E37" s="143">
        <f>'[1]جمع بیمارستانهای دانشگاه علوم پ'!E37+'[1]جمع بیمارستانهای سایر ارگانها'!E37+'[1]جمع بیمارستانهای تامین اجتماعی'!E37+'[1]جمع بیمارستانهای خصوصی'!E37+'[1]جمع بیمارستانهای خیریه'!E37</f>
        <v>0</v>
      </c>
      <c r="F37" s="130">
        <f t="shared" si="0"/>
        <v>0</v>
      </c>
      <c r="G37" s="147"/>
      <c r="H37" s="47"/>
      <c r="I37" s="47"/>
      <c r="J37" s="47"/>
      <c r="K37" s="47"/>
      <c r="L37" s="47"/>
      <c r="M37" s="47"/>
      <c r="N37" s="47"/>
    </row>
    <row r="38" spans="1:14" ht="57.75" customHeight="1" thickBot="1">
      <c r="A38" s="423"/>
      <c r="B38" s="146">
        <v>18</v>
      </c>
      <c r="C38" s="147" t="s">
        <v>837</v>
      </c>
      <c r="D38" s="143">
        <f>'[1]جمع بیمارستانهای دانشگاه علوم پ'!D38+'[1]جمع بیمارستانهای سایر ارگانها'!D38+'[1]جمع بیمارستانهای تامین اجتماعی'!D38+'[1]جمع بیمارستانهای خصوصی'!D38+'[1]جمع بیمارستانهای خیریه'!D38</f>
        <v>114</v>
      </c>
      <c r="E38" s="143">
        <f>'[1]جمع بیمارستانهای دانشگاه علوم پ'!E38+'[1]جمع بیمارستانهای سایر ارگانها'!E38+'[1]جمع بیمارستانهای تامین اجتماعی'!E38+'[1]جمع بیمارستانهای خصوصی'!E38+'[1]جمع بیمارستانهای خیریه'!E38</f>
        <v>0</v>
      </c>
      <c r="F38" s="130">
        <f t="shared" si="0"/>
        <v>0</v>
      </c>
      <c r="G38" s="147"/>
      <c r="H38" s="47"/>
      <c r="I38" s="47"/>
      <c r="J38" s="47"/>
      <c r="K38" s="47"/>
      <c r="L38" s="47"/>
      <c r="M38" s="47"/>
      <c r="N38" s="47"/>
    </row>
    <row r="39" spans="1:14" ht="57.75" customHeight="1" thickBot="1">
      <c r="A39" s="415" t="s">
        <v>838</v>
      </c>
      <c r="B39" s="146">
        <v>1</v>
      </c>
      <c r="C39" s="147" t="s">
        <v>839</v>
      </c>
      <c r="D39" s="143">
        <f>'[1]جمع بیمارستانهای دانشگاه علوم پ'!D39+'[1]جمع بیمارستانهای سایر ارگانها'!D39+'[1]جمع بیمارستانهای تامین اجتماعی'!D39+'[1]جمع بیمارستانهای خصوصی'!D39+'[1]جمع بیمارستانهای خیریه'!D39</f>
        <v>114</v>
      </c>
      <c r="E39" s="143">
        <f>'[1]جمع بیمارستانهای دانشگاه علوم پ'!E39+'[1]جمع بیمارستانهای سایر ارگانها'!E39+'[1]جمع بیمارستانهای تامین اجتماعی'!E39+'[1]جمع بیمارستانهای خصوصی'!E39+'[1]جمع بیمارستانهای خیریه'!E39</f>
        <v>0</v>
      </c>
      <c r="F39" s="130">
        <f t="shared" si="0"/>
        <v>0</v>
      </c>
      <c r="G39" s="147"/>
      <c r="H39" s="47"/>
      <c r="I39" s="47"/>
      <c r="J39" s="47"/>
      <c r="K39" s="47"/>
      <c r="L39" s="47"/>
      <c r="M39" s="47"/>
      <c r="N39" s="47"/>
    </row>
    <row r="40" spans="1:14" ht="57.75" customHeight="1" thickBot="1">
      <c r="A40" s="416"/>
      <c r="B40" s="146">
        <v>2</v>
      </c>
      <c r="C40" s="147" t="s">
        <v>840</v>
      </c>
      <c r="D40" s="143">
        <f>'[1]جمع بیمارستانهای دانشگاه علوم پ'!D40+'[1]جمع بیمارستانهای سایر ارگانها'!D40+'[1]جمع بیمارستانهای تامین اجتماعی'!D40+'[1]جمع بیمارستانهای خصوصی'!D40+'[1]جمع بیمارستانهای خیریه'!D40</f>
        <v>114</v>
      </c>
      <c r="E40" s="143">
        <f>'[1]جمع بیمارستانهای دانشگاه علوم پ'!E40+'[1]جمع بیمارستانهای سایر ارگانها'!E40+'[1]جمع بیمارستانهای تامین اجتماعی'!E40+'[1]جمع بیمارستانهای خصوصی'!E40+'[1]جمع بیمارستانهای خیریه'!E40</f>
        <v>0</v>
      </c>
      <c r="F40" s="130">
        <f t="shared" si="0"/>
        <v>0</v>
      </c>
      <c r="G40" s="147"/>
      <c r="H40" s="47"/>
      <c r="I40" s="47"/>
      <c r="J40" s="47"/>
      <c r="K40" s="47"/>
      <c r="L40" s="47"/>
      <c r="M40" s="47"/>
      <c r="N40" s="47"/>
    </row>
    <row r="41" spans="1:14" ht="57.75" customHeight="1" thickBot="1">
      <c r="A41" s="416"/>
      <c r="B41" s="146">
        <v>3</v>
      </c>
      <c r="C41" s="147" t="s">
        <v>841</v>
      </c>
      <c r="D41" s="143">
        <f>'[1]جمع بیمارستانهای دانشگاه علوم پ'!D41+'[1]جمع بیمارستانهای سایر ارگانها'!D41+'[1]جمع بیمارستانهای تامین اجتماعی'!D41+'[1]جمع بیمارستانهای خصوصی'!D41+'[1]جمع بیمارستانهای خیریه'!D41</f>
        <v>114</v>
      </c>
      <c r="E41" s="143">
        <f>'[1]جمع بیمارستانهای دانشگاه علوم پ'!E41+'[1]جمع بیمارستانهای سایر ارگانها'!E41+'[1]جمع بیمارستانهای تامین اجتماعی'!E41+'[1]جمع بیمارستانهای خصوصی'!E41+'[1]جمع بیمارستانهای خیریه'!E41</f>
        <v>0</v>
      </c>
      <c r="F41" s="130">
        <f t="shared" si="0"/>
        <v>0</v>
      </c>
      <c r="G41" s="147"/>
      <c r="H41" s="47"/>
      <c r="I41" s="47"/>
      <c r="J41" s="47"/>
      <c r="K41" s="47"/>
      <c r="L41" s="47"/>
      <c r="M41" s="47"/>
      <c r="N41" s="47"/>
    </row>
    <row r="42" spans="1:14" ht="57.75" customHeight="1" thickBot="1">
      <c r="A42" s="416"/>
      <c r="B42" s="146">
        <v>4</v>
      </c>
      <c r="C42" s="147" t="s">
        <v>842</v>
      </c>
      <c r="D42" s="143">
        <f>'[1]جمع بیمارستانهای دانشگاه علوم پ'!D42+'[1]جمع بیمارستانهای سایر ارگانها'!D42+'[1]جمع بیمارستانهای تامین اجتماعی'!D42+'[1]جمع بیمارستانهای خصوصی'!D42+'[1]جمع بیمارستانهای خیریه'!D42</f>
        <v>114</v>
      </c>
      <c r="E42" s="143">
        <f>'[1]جمع بیمارستانهای دانشگاه علوم پ'!E42+'[1]جمع بیمارستانهای سایر ارگانها'!E42+'[1]جمع بیمارستانهای تامین اجتماعی'!E42+'[1]جمع بیمارستانهای خصوصی'!E42+'[1]جمع بیمارستانهای خیریه'!E42</f>
        <v>0</v>
      </c>
      <c r="F42" s="130">
        <f t="shared" si="0"/>
        <v>0</v>
      </c>
      <c r="G42" s="147"/>
      <c r="H42" s="47"/>
      <c r="I42" s="47"/>
      <c r="J42" s="47"/>
      <c r="K42" s="47"/>
      <c r="L42" s="47"/>
      <c r="M42" s="47"/>
      <c r="N42" s="47"/>
    </row>
    <row r="43" spans="1:14" ht="57.75" customHeight="1" thickBot="1">
      <c r="A43" s="416"/>
      <c r="B43" s="146">
        <v>5</v>
      </c>
      <c r="C43" s="147" t="s">
        <v>843</v>
      </c>
      <c r="D43" s="143">
        <f>'[1]جمع بیمارستانهای دانشگاه علوم پ'!D43+'[1]جمع بیمارستانهای سایر ارگانها'!D43+'[1]جمع بیمارستانهای تامین اجتماعی'!D43+'[1]جمع بیمارستانهای خصوصی'!D43+'[1]جمع بیمارستانهای خیریه'!D43</f>
        <v>114</v>
      </c>
      <c r="E43" s="143">
        <f>'[1]جمع بیمارستانهای دانشگاه علوم پ'!E43+'[1]جمع بیمارستانهای سایر ارگانها'!E43+'[1]جمع بیمارستانهای تامین اجتماعی'!E43+'[1]جمع بیمارستانهای خصوصی'!E43+'[1]جمع بیمارستانهای خیریه'!E43</f>
        <v>0</v>
      </c>
      <c r="F43" s="130">
        <f t="shared" si="0"/>
        <v>0</v>
      </c>
      <c r="G43" s="147"/>
      <c r="H43" s="47"/>
      <c r="I43" s="47"/>
      <c r="J43" s="47"/>
      <c r="K43" s="47"/>
      <c r="L43" s="47"/>
      <c r="M43" s="47"/>
      <c r="N43" s="47"/>
    </row>
    <row r="44" spans="1:14" ht="57.75" customHeight="1" thickBot="1">
      <c r="A44" s="416"/>
      <c r="B44" s="146">
        <v>6</v>
      </c>
      <c r="C44" s="147" t="s">
        <v>844</v>
      </c>
      <c r="D44" s="143">
        <f>'[1]جمع بیمارستانهای دانشگاه علوم پ'!D44+'[1]جمع بیمارستانهای سایر ارگانها'!D44+'[1]جمع بیمارستانهای تامین اجتماعی'!D44+'[1]جمع بیمارستانهای خصوصی'!D44+'[1]جمع بیمارستانهای خیریه'!D44</f>
        <v>114</v>
      </c>
      <c r="E44" s="143">
        <f>'[1]جمع بیمارستانهای دانشگاه علوم پ'!E44+'[1]جمع بیمارستانهای سایر ارگانها'!E44+'[1]جمع بیمارستانهای تامین اجتماعی'!E44+'[1]جمع بیمارستانهای خصوصی'!E44+'[1]جمع بیمارستانهای خیریه'!E44</f>
        <v>0</v>
      </c>
      <c r="F44" s="130">
        <f t="shared" si="0"/>
        <v>0</v>
      </c>
      <c r="G44" s="147"/>
      <c r="H44" s="47"/>
      <c r="I44" s="47"/>
      <c r="J44" s="47"/>
      <c r="K44" s="47"/>
      <c r="L44" s="47"/>
      <c r="M44" s="47"/>
      <c r="N44" s="47"/>
    </row>
    <row r="45" spans="1:14" ht="57.75" customHeight="1" thickBot="1">
      <c r="A45" s="416"/>
      <c r="B45" s="146">
        <v>7</v>
      </c>
      <c r="C45" s="147" t="s">
        <v>845</v>
      </c>
      <c r="D45" s="143">
        <f>'[1]جمع بیمارستانهای دانشگاه علوم پ'!D45+'[1]جمع بیمارستانهای سایر ارگانها'!D45+'[1]جمع بیمارستانهای تامین اجتماعی'!D45+'[1]جمع بیمارستانهای خصوصی'!D45+'[1]جمع بیمارستانهای خیریه'!D45</f>
        <v>114</v>
      </c>
      <c r="E45" s="143">
        <f>'[1]جمع بیمارستانهای دانشگاه علوم پ'!E45+'[1]جمع بیمارستانهای سایر ارگانها'!E45+'[1]جمع بیمارستانهای تامین اجتماعی'!E45+'[1]جمع بیمارستانهای خصوصی'!E45+'[1]جمع بیمارستانهای خیریه'!E45</f>
        <v>0</v>
      </c>
      <c r="F45" s="130">
        <f t="shared" si="0"/>
        <v>0</v>
      </c>
      <c r="G45" s="147"/>
      <c r="H45" s="47"/>
      <c r="I45" s="47"/>
      <c r="J45" s="47"/>
      <c r="K45" s="47"/>
      <c r="L45" s="47"/>
      <c r="M45" s="47"/>
      <c r="N45" s="47"/>
    </row>
    <row r="46" spans="1:14" ht="57.75" customHeight="1" thickBot="1">
      <c r="A46" s="416"/>
      <c r="B46" s="146">
        <v>8</v>
      </c>
      <c r="C46" s="147" t="s">
        <v>846</v>
      </c>
      <c r="D46" s="143">
        <f>'[1]جمع بیمارستانهای دانشگاه علوم پ'!D46+'[1]جمع بیمارستانهای سایر ارگانها'!D46+'[1]جمع بیمارستانهای تامین اجتماعی'!D46+'[1]جمع بیمارستانهای خصوصی'!D46+'[1]جمع بیمارستانهای خیریه'!D46</f>
        <v>171</v>
      </c>
      <c r="E46" s="143">
        <f>'[1]جمع بیمارستانهای دانشگاه علوم پ'!E46+'[1]جمع بیمارستانهای سایر ارگانها'!E46+'[1]جمع بیمارستانهای تامین اجتماعی'!E46+'[1]جمع بیمارستانهای خصوصی'!E46+'[1]جمع بیمارستانهای خیریه'!E46</f>
        <v>0</v>
      </c>
      <c r="F46" s="130">
        <f t="shared" si="0"/>
        <v>0</v>
      </c>
      <c r="G46" s="147"/>
      <c r="H46" s="47"/>
      <c r="I46" s="47"/>
      <c r="J46" s="47"/>
      <c r="K46" s="47"/>
      <c r="L46" s="47"/>
      <c r="M46" s="47"/>
      <c r="N46" s="47"/>
    </row>
    <row r="47" spans="1:14" ht="57.75" customHeight="1" thickBot="1">
      <c r="A47" s="416"/>
      <c r="B47" s="146">
        <v>9</v>
      </c>
      <c r="C47" s="147" t="s">
        <v>847</v>
      </c>
      <c r="D47" s="143">
        <f>'[1]جمع بیمارستانهای دانشگاه علوم پ'!D47+'[1]جمع بیمارستانهای سایر ارگانها'!D47+'[1]جمع بیمارستانهای تامین اجتماعی'!D47+'[1]جمع بیمارستانهای خصوصی'!D47+'[1]جمع بیمارستانهای خیریه'!D47</f>
        <v>114</v>
      </c>
      <c r="E47" s="143">
        <f>'[1]جمع بیمارستانهای دانشگاه علوم پ'!E47+'[1]جمع بیمارستانهای سایر ارگانها'!E47+'[1]جمع بیمارستانهای تامین اجتماعی'!E47+'[1]جمع بیمارستانهای خصوصی'!E47+'[1]جمع بیمارستانهای خیریه'!E47</f>
        <v>0</v>
      </c>
      <c r="F47" s="130">
        <f t="shared" si="0"/>
        <v>0</v>
      </c>
      <c r="G47" s="147"/>
      <c r="H47" s="47"/>
      <c r="I47" s="47"/>
      <c r="J47" s="47"/>
      <c r="K47" s="47"/>
      <c r="L47" s="47"/>
      <c r="M47" s="47"/>
      <c r="N47" s="47"/>
    </row>
    <row r="48" spans="1:14" ht="57.75" customHeight="1" thickBot="1">
      <c r="A48" s="416"/>
      <c r="B48" s="146">
        <v>10</v>
      </c>
      <c r="C48" s="147" t="s">
        <v>848</v>
      </c>
      <c r="D48" s="143">
        <f>'[1]جمع بیمارستانهای دانشگاه علوم پ'!D48+'[1]جمع بیمارستانهای سایر ارگانها'!D48+'[1]جمع بیمارستانهای تامین اجتماعی'!D48+'[1]جمع بیمارستانهای خصوصی'!D48+'[1]جمع بیمارستانهای خیریه'!D48</f>
        <v>114</v>
      </c>
      <c r="E48" s="143">
        <f>'[1]جمع بیمارستانهای دانشگاه علوم پ'!E48+'[1]جمع بیمارستانهای سایر ارگانها'!E48+'[1]جمع بیمارستانهای تامین اجتماعی'!E48+'[1]جمع بیمارستانهای خصوصی'!E48+'[1]جمع بیمارستانهای خیریه'!E48</f>
        <v>0</v>
      </c>
      <c r="F48" s="130">
        <f t="shared" si="0"/>
        <v>0</v>
      </c>
      <c r="G48" s="147"/>
      <c r="H48" s="47"/>
      <c r="I48" s="47"/>
      <c r="J48" s="47"/>
      <c r="K48" s="47"/>
      <c r="L48" s="47"/>
      <c r="M48" s="47"/>
      <c r="N48" s="47"/>
    </row>
    <row r="49" spans="1:14" ht="57.75" customHeight="1" thickBot="1">
      <c r="A49" s="416"/>
      <c r="B49" s="146">
        <v>11</v>
      </c>
      <c r="C49" s="147" t="s">
        <v>849</v>
      </c>
      <c r="D49" s="143">
        <f>'[1]جمع بیمارستانهای دانشگاه علوم پ'!D49+'[1]جمع بیمارستانهای سایر ارگانها'!D49+'[1]جمع بیمارستانهای تامین اجتماعی'!D49+'[1]جمع بیمارستانهای خصوصی'!D49+'[1]جمع بیمارستانهای خیریه'!D49</f>
        <v>114</v>
      </c>
      <c r="E49" s="143">
        <f>'[1]جمع بیمارستانهای دانشگاه علوم پ'!E49+'[1]جمع بیمارستانهای سایر ارگانها'!E49+'[1]جمع بیمارستانهای تامین اجتماعی'!E49+'[1]جمع بیمارستانهای خصوصی'!E49+'[1]جمع بیمارستانهای خیریه'!E49</f>
        <v>0</v>
      </c>
      <c r="F49" s="130">
        <f t="shared" si="0"/>
        <v>0</v>
      </c>
      <c r="G49" s="147"/>
      <c r="H49" s="47"/>
      <c r="I49" s="47"/>
      <c r="J49" s="47"/>
      <c r="K49" s="47"/>
      <c r="L49" s="47"/>
      <c r="M49" s="47"/>
      <c r="N49" s="47"/>
    </row>
    <row r="50" spans="1:14" ht="57.75" customHeight="1" thickBot="1">
      <c r="A50" s="416"/>
      <c r="B50" s="146">
        <v>12</v>
      </c>
      <c r="C50" s="147" t="s">
        <v>850</v>
      </c>
      <c r="D50" s="143">
        <f>'[1]جمع بیمارستانهای دانشگاه علوم پ'!D50+'[1]جمع بیمارستانهای سایر ارگانها'!D50+'[1]جمع بیمارستانهای تامین اجتماعی'!D50+'[1]جمع بیمارستانهای خصوصی'!D50+'[1]جمع بیمارستانهای خیریه'!D50</f>
        <v>114</v>
      </c>
      <c r="E50" s="143">
        <f>'[1]جمع بیمارستانهای دانشگاه علوم پ'!E50+'[1]جمع بیمارستانهای سایر ارگانها'!E50+'[1]جمع بیمارستانهای تامین اجتماعی'!E50+'[1]جمع بیمارستانهای خصوصی'!E50+'[1]جمع بیمارستانهای خیریه'!E50</f>
        <v>0</v>
      </c>
      <c r="F50" s="130">
        <f t="shared" si="0"/>
        <v>0</v>
      </c>
      <c r="G50" s="147"/>
      <c r="H50" s="47"/>
      <c r="I50" s="47"/>
      <c r="J50" s="47"/>
      <c r="K50" s="47"/>
      <c r="L50" s="47"/>
      <c r="M50" s="47"/>
      <c r="N50" s="47"/>
    </row>
    <row r="51" spans="1:14" ht="87" customHeight="1" thickBot="1">
      <c r="A51" s="416"/>
      <c r="B51" s="146">
        <v>13</v>
      </c>
      <c r="C51" s="147" t="s">
        <v>851</v>
      </c>
      <c r="D51" s="143">
        <f>'[1]جمع بیمارستانهای دانشگاه علوم پ'!D51+'[1]جمع بیمارستانهای سایر ارگانها'!D51+'[1]جمع بیمارستانهای تامین اجتماعی'!D51+'[1]جمع بیمارستانهای خصوصی'!D51+'[1]جمع بیمارستانهای خیریه'!D51</f>
        <v>114</v>
      </c>
      <c r="E51" s="143">
        <f>'[1]جمع بیمارستانهای دانشگاه علوم پ'!E51+'[1]جمع بیمارستانهای سایر ارگانها'!E51+'[1]جمع بیمارستانهای تامین اجتماعی'!E51+'[1]جمع بیمارستانهای خصوصی'!E51+'[1]جمع بیمارستانهای خیریه'!E51</f>
        <v>0</v>
      </c>
      <c r="F51" s="130">
        <f t="shared" si="0"/>
        <v>0</v>
      </c>
      <c r="G51" s="147"/>
      <c r="H51" s="47"/>
      <c r="I51" s="47"/>
      <c r="J51" s="47"/>
      <c r="K51" s="47"/>
      <c r="L51" s="47"/>
      <c r="M51" s="47"/>
      <c r="N51" s="47"/>
    </row>
    <row r="52" spans="1:14" ht="57.75" customHeight="1" thickBot="1">
      <c r="A52" s="416"/>
      <c r="B52" s="146">
        <v>14</v>
      </c>
      <c r="C52" s="161" t="s">
        <v>852</v>
      </c>
      <c r="D52" s="143">
        <f>'[1]جمع بیمارستانهای دانشگاه علوم پ'!D52+'[1]جمع بیمارستانهای سایر ارگانها'!D52+'[1]جمع بیمارستانهای تامین اجتماعی'!D52+'[1]جمع بیمارستانهای خصوصی'!D52+'[1]جمع بیمارستانهای خیریه'!D52</f>
        <v>57</v>
      </c>
      <c r="E52" s="143">
        <f>'[1]جمع بیمارستانهای دانشگاه علوم پ'!E52+'[1]جمع بیمارستانهای سایر ارگانها'!E52+'[1]جمع بیمارستانهای تامین اجتماعی'!E52+'[1]جمع بیمارستانهای خصوصی'!E52+'[1]جمع بیمارستانهای خیریه'!E52</f>
        <v>0</v>
      </c>
      <c r="F52" s="130">
        <f t="shared" si="0"/>
        <v>0</v>
      </c>
      <c r="G52" s="161"/>
      <c r="H52" s="47"/>
      <c r="I52" s="47"/>
      <c r="J52" s="47"/>
      <c r="K52" s="47"/>
      <c r="L52" s="47"/>
      <c r="M52" s="47"/>
      <c r="N52" s="47"/>
    </row>
    <row r="53" spans="1:14" ht="57.75" customHeight="1" thickBot="1">
      <c r="A53" s="416"/>
      <c r="B53" s="146">
        <v>15</v>
      </c>
      <c r="C53" s="162" t="s">
        <v>853</v>
      </c>
      <c r="D53" s="143">
        <f>'[1]جمع بیمارستانهای دانشگاه علوم پ'!D53+'[1]جمع بیمارستانهای سایر ارگانها'!D53+'[1]جمع بیمارستانهای تامین اجتماعی'!D53+'[1]جمع بیمارستانهای خصوصی'!D53+'[1]جمع بیمارستانهای خیریه'!D53</f>
        <v>57</v>
      </c>
      <c r="E53" s="143">
        <f>'[1]جمع بیمارستانهای دانشگاه علوم پ'!E53+'[1]جمع بیمارستانهای سایر ارگانها'!E53+'[1]جمع بیمارستانهای تامین اجتماعی'!E53+'[1]جمع بیمارستانهای خصوصی'!E53+'[1]جمع بیمارستانهای خیریه'!E53</f>
        <v>0</v>
      </c>
      <c r="F53" s="130">
        <f t="shared" si="0"/>
        <v>0</v>
      </c>
      <c r="G53" s="163"/>
      <c r="H53" s="47"/>
      <c r="I53" s="47"/>
      <c r="J53" s="47"/>
      <c r="K53" s="47"/>
      <c r="L53" s="47"/>
      <c r="M53" s="47"/>
      <c r="N53" s="47"/>
    </row>
    <row r="54" spans="1:14" ht="57.75" customHeight="1" thickBot="1">
      <c r="A54" s="416"/>
      <c r="B54" s="146">
        <v>16</v>
      </c>
      <c r="C54" s="162" t="s">
        <v>854</v>
      </c>
      <c r="D54" s="143">
        <f>'[1]جمع بیمارستانهای دانشگاه علوم پ'!D54+'[1]جمع بیمارستانهای سایر ارگانها'!D54+'[1]جمع بیمارستانهای تامین اجتماعی'!D54+'[1]جمع بیمارستانهای خصوصی'!D54+'[1]جمع بیمارستانهای خیریه'!D54</f>
        <v>114</v>
      </c>
      <c r="E54" s="143">
        <f>'[1]جمع بیمارستانهای دانشگاه علوم پ'!E54+'[1]جمع بیمارستانهای سایر ارگانها'!E54+'[1]جمع بیمارستانهای تامین اجتماعی'!E54+'[1]جمع بیمارستانهای خصوصی'!E54+'[1]جمع بیمارستانهای خیریه'!E54</f>
        <v>0</v>
      </c>
      <c r="F54" s="130">
        <f t="shared" si="0"/>
        <v>0</v>
      </c>
      <c r="G54" s="163"/>
      <c r="H54" s="47"/>
      <c r="I54" s="47"/>
      <c r="J54" s="47"/>
      <c r="K54" s="47"/>
      <c r="L54" s="47"/>
      <c r="M54" s="47"/>
      <c r="N54" s="47"/>
    </row>
    <row r="55" spans="1:14" ht="57.75" customHeight="1" thickBot="1">
      <c r="A55" s="416"/>
      <c r="B55" s="146">
        <v>17</v>
      </c>
      <c r="C55" s="148" t="s">
        <v>855</v>
      </c>
      <c r="D55" s="143">
        <f>'[1]جمع بیمارستانهای دانشگاه علوم پ'!D55+'[1]جمع بیمارستانهای سایر ارگانها'!D55+'[1]جمع بیمارستانهای تامین اجتماعی'!D55+'[1]جمع بیمارستانهای خصوصی'!D55+'[1]جمع بیمارستانهای خیریه'!D55</f>
        <v>114</v>
      </c>
      <c r="E55" s="143">
        <f>'[1]جمع بیمارستانهای دانشگاه علوم پ'!E55+'[1]جمع بیمارستانهای سایر ارگانها'!E55+'[1]جمع بیمارستانهای تامین اجتماعی'!E55+'[1]جمع بیمارستانهای خصوصی'!E55+'[1]جمع بیمارستانهای خیریه'!E55</f>
        <v>0</v>
      </c>
      <c r="F55" s="130">
        <f t="shared" si="0"/>
        <v>0</v>
      </c>
      <c r="G55" s="148"/>
      <c r="H55" s="47"/>
      <c r="I55" s="47"/>
      <c r="J55" s="47"/>
      <c r="K55" s="47"/>
      <c r="L55" s="47"/>
      <c r="M55" s="47"/>
      <c r="N55" s="47"/>
    </row>
    <row r="56" spans="1:14" ht="57.75" customHeight="1" thickBot="1">
      <c r="A56" s="416"/>
      <c r="B56" s="146">
        <v>18</v>
      </c>
      <c r="C56" s="147" t="s">
        <v>856</v>
      </c>
      <c r="D56" s="143">
        <f>'[1]جمع بیمارستانهای دانشگاه علوم پ'!D56+'[1]جمع بیمارستانهای سایر ارگانها'!D56+'[1]جمع بیمارستانهای تامین اجتماعی'!D56+'[1]جمع بیمارستانهای خصوصی'!D56+'[1]جمع بیمارستانهای خیریه'!D56</f>
        <v>114</v>
      </c>
      <c r="E56" s="143">
        <f>'[1]جمع بیمارستانهای دانشگاه علوم پ'!E56+'[1]جمع بیمارستانهای سایر ارگانها'!E56+'[1]جمع بیمارستانهای تامین اجتماعی'!E56+'[1]جمع بیمارستانهای خصوصی'!E56+'[1]جمع بیمارستانهای خیریه'!E56</f>
        <v>0</v>
      </c>
      <c r="F56" s="130">
        <f t="shared" si="0"/>
        <v>0</v>
      </c>
      <c r="G56" s="147"/>
      <c r="H56" s="47"/>
      <c r="I56" s="47"/>
      <c r="J56" s="47"/>
      <c r="K56" s="47"/>
      <c r="L56" s="47"/>
      <c r="M56" s="47"/>
      <c r="N56" s="47"/>
    </row>
    <row r="57" spans="1:14" ht="57.75" customHeight="1" thickBot="1">
      <c r="A57" s="416"/>
      <c r="B57" s="146">
        <v>19</v>
      </c>
      <c r="C57" s="147" t="s">
        <v>857</v>
      </c>
      <c r="D57" s="143">
        <f>'[1]جمع بیمارستانهای دانشگاه علوم پ'!D57+'[1]جمع بیمارستانهای سایر ارگانها'!D57+'[1]جمع بیمارستانهای تامین اجتماعی'!D57+'[1]جمع بیمارستانهای خصوصی'!D57+'[1]جمع بیمارستانهای خیریه'!D57</f>
        <v>5700</v>
      </c>
      <c r="E57" s="143">
        <f>'[1]جمع بیمارستانهای دانشگاه علوم پ'!E57+'[1]جمع بیمارستانهای سایر ارگانها'!E57+'[1]جمع بیمارستانهای تامین اجتماعی'!E57+'[1]جمع بیمارستانهای خصوصی'!E57+'[1]جمع بیمارستانهای خیریه'!E57</f>
        <v>0</v>
      </c>
      <c r="F57" s="130">
        <f t="shared" si="0"/>
        <v>0</v>
      </c>
      <c r="G57" s="159"/>
      <c r="H57" s="47"/>
      <c r="I57" s="47"/>
      <c r="J57" s="47"/>
      <c r="K57" s="47"/>
      <c r="L57" s="47"/>
      <c r="M57" s="47"/>
      <c r="N57" s="47"/>
    </row>
    <row r="58" spans="1:14" ht="57.75" customHeight="1" thickBot="1">
      <c r="A58" s="412" t="s">
        <v>858</v>
      </c>
      <c r="B58" s="412"/>
      <c r="C58" s="412"/>
      <c r="D58" s="143">
        <f>'[1]جمع بیمارستانهای دانشگاه علوم پ'!D58+'[1]جمع بیمارستانهای سایر ارگانها'!D58+'[1]جمع بیمارستانهای تامین اجتماعی'!D58+'[1]جمع بیمارستانهای خصوصی'!D58+'[1]جمع بیمارستانهای خیریه'!D58</f>
        <v>0</v>
      </c>
      <c r="E58" s="143">
        <f>'[1]جمع بیمارستانهای دانشگاه علوم پ'!E58+'[1]جمع بیمارستانهای سایر ارگانها'!E58+'[1]جمع بیمارستانهای تامین اجتماعی'!E58+'[1]جمع بیمارستانهای خصوصی'!E58+'[1]جمع بیمارستانهای خیریه'!E58</f>
        <v>0</v>
      </c>
      <c r="F58" s="130" t="e">
        <f t="shared" si="0"/>
        <v>#DIV/0!</v>
      </c>
      <c r="G58" s="164"/>
      <c r="H58" s="47"/>
      <c r="I58" s="47"/>
      <c r="J58" s="47"/>
      <c r="K58" s="47"/>
      <c r="L58" s="47"/>
      <c r="M58" s="47"/>
      <c r="N58" s="47"/>
    </row>
    <row r="59" spans="1:14" ht="57.75" customHeight="1" thickBot="1">
      <c r="A59" s="413" t="s">
        <v>859</v>
      </c>
      <c r="B59" s="165"/>
      <c r="C59" s="166" t="s">
        <v>860</v>
      </c>
      <c r="D59" s="167"/>
      <c r="E59" s="167"/>
      <c r="F59" s="167" t="s">
        <v>861</v>
      </c>
      <c r="G59" s="167"/>
      <c r="H59" s="47"/>
      <c r="I59" s="47"/>
      <c r="J59" s="47"/>
      <c r="K59" s="47"/>
      <c r="L59" s="47"/>
      <c r="M59" s="47"/>
      <c r="N59" s="47"/>
    </row>
    <row r="60" spans="1:14" ht="57.75" customHeight="1" thickBot="1">
      <c r="A60" s="414"/>
      <c r="B60" s="165"/>
      <c r="C60" s="166" t="s">
        <v>862</v>
      </c>
      <c r="D60" s="167"/>
      <c r="E60" s="167"/>
      <c r="F60" s="167"/>
      <c r="G60" s="167"/>
      <c r="H60" s="47"/>
      <c r="I60" s="47"/>
      <c r="J60" s="47"/>
      <c r="K60" s="47"/>
      <c r="L60" s="47"/>
      <c r="M60" s="47"/>
      <c r="N60" s="47"/>
    </row>
    <row r="61" spans="1:14" ht="57.75" customHeight="1" thickBot="1">
      <c r="A61" s="414"/>
      <c r="B61" s="165"/>
      <c r="C61" s="168" t="s">
        <v>863</v>
      </c>
      <c r="D61" s="167"/>
      <c r="E61" s="167"/>
      <c r="F61" s="167" t="s">
        <v>864</v>
      </c>
      <c r="G61" s="167"/>
      <c r="H61" s="47"/>
      <c r="I61" s="47"/>
      <c r="J61" s="47"/>
      <c r="K61" s="47"/>
      <c r="L61" s="47"/>
      <c r="M61" s="47"/>
      <c r="N61" s="47"/>
    </row>
    <row r="62" spans="1:14" ht="57.75" customHeight="1">
      <c r="C62" s="89"/>
      <c r="D62" s="89"/>
      <c r="E62" s="89"/>
      <c r="F62" s="89"/>
      <c r="G62" s="89"/>
    </row>
    <row r="63" spans="1:14" ht="57.75" customHeight="1">
      <c r="C63" s="89"/>
      <c r="D63" s="89"/>
      <c r="E63" s="89"/>
      <c r="F63" s="89"/>
      <c r="G63" s="89"/>
    </row>
    <row r="64" spans="1:14" ht="57.75" customHeight="1">
      <c r="C64" s="89"/>
      <c r="D64" s="89"/>
      <c r="E64" s="89"/>
      <c r="F64" s="89"/>
      <c r="G64" s="89"/>
    </row>
  </sheetData>
  <mergeCells count="14">
    <mergeCell ref="A5:A6"/>
    <mergeCell ref="A2:G2"/>
    <mergeCell ref="I2:N2"/>
    <mergeCell ref="A3:A4"/>
    <mergeCell ref="B3:B4"/>
    <mergeCell ref="E3:F3"/>
    <mergeCell ref="A58:C58"/>
    <mergeCell ref="A59:A61"/>
    <mergeCell ref="A7:A20"/>
    <mergeCell ref="I16:N16"/>
    <mergeCell ref="A21:A38"/>
    <mergeCell ref="J27:M27"/>
    <mergeCell ref="K34:M34"/>
    <mergeCell ref="A39:A5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rightToLeft="1" topLeftCell="A2" workbookViewId="0">
      <selection activeCell="D6" sqref="D6:E31"/>
    </sheetView>
  </sheetViews>
  <sheetFormatPr defaultRowHeight="42.75" customHeight="1"/>
  <cols>
    <col min="2" max="2" width="23.5703125" customWidth="1"/>
  </cols>
  <sheetData>
    <row r="1" spans="1:5" ht="42.75" customHeight="1">
      <c r="A1" s="441" t="s">
        <v>4</v>
      </c>
      <c r="B1" s="442"/>
      <c r="C1" s="442"/>
      <c r="D1" s="442"/>
      <c r="E1" s="443"/>
    </row>
    <row r="2" spans="1:5" ht="42.75" customHeight="1">
      <c r="A2" s="444" t="s">
        <v>718</v>
      </c>
      <c r="B2" s="445"/>
      <c r="C2" s="445"/>
      <c r="D2" s="445"/>
      <c r="E2" s="446"/>
    </row>
    <row r="3" spans="1:5" ht="42.75" customHeight="1">
      <c r="A3" s="447" t="s">
        <v>719</v>
      </c>
      <c r="B3" s="448"/>
      <c r="C3" s="449" t="s">
        <v>671</v>
      </c>
      <c r="D3" s="450"/>
      <c r="E3" s="451"/>
    </row>
    <row r="4" spans="1:5" ht="42.75" customHeight="1">
      <c r="A4" s="120" t="s">
        <v>5</v>
      </c>
      <c r="B4" s="121"/>
      <c r="C4" s="122" t="s">
        <v>6</v>
      </c>
      <c r="D4" s="123"/>
      <c r="E4" s="124"/>
    </row>
    <row r="5" spans="1:5" ht="42.75" customHeight="1" thickBot="1">
      <c r="A5" s="4" t="s">
        <v>0</v>
      </c>
      <c r="B5" s="2" t="s">
        <v>1</v>
      </c>
      <c r="C5" s="2" t="s">
        <v>2</v>
      </c>
      <c r="D5" s="171" t="s">
        <v>7</v>
      </c>
      <c r="E5" s="5" t="s">
        <v>3</v>
      </c>
    </row>
    <row r="6" spans="1:5" ht="42.75" customHeight="1" thickBot="1">
      <c r="A6" s="452" t="s">
        <v>865</v>
      </c>
      <c r="B6" s="172" t="s">
        <v>866</v>
      </c>
      <c r="C6" s="173">
        <v>1</v>
      </c>
      <c r="D6" s="173"/>
      <c r="E6" s="173"/>
    </row>
    <row r="7" spans="1:5" ht="42.75" customHeight="1" thickBot="1">
      <c r="A7" s="453"/>
      <c r="B7" s="172" t="s">
        <v>867</v>
      </c>
      <c r="C7" s="174">
        <v>0.5</v>
      </c>
      <c r="D7" s="173"/>
      <c r="E7" s="173"/>
    </row>
    <row r="8" spans="1:5" ht="42.75" customHeight="1" thickBot="1">
      <c r="A8" s="438" t="s">
        <v>868</v>
      </c>
      <c r="B8" s="175" t="s">
        <v>869</v>
      </c>
      <c r="C8" s="126">
        <v>0.5</v>
      </c>
      <c r="D8" s="126"/>
      <c r="E8" s="126"/>
    </row>
    <row r="9" spans="1:5" ht="42.75" customHeight="1" thickBot="1">
      <c r="A9" s="439"/>
      <c r="B9" s="175" t="s">
        <v>720</v>
      </c>
      <c r="C9" s="125">
        <v>0.25</v>
      </c>
      <c r="D9" s="126"/>
      <c r="E9" s="126"/>
    </row>
    <row r="10" spans="1:5" ht="42.75" customHeight="1" thickBot="1">
      <c r="A10" s="439"/>
      <c r="B10" s="175" t="s">
        <v>721</v>
      </c>
      <c r="C10" s="125">
        <v>0.25</v>
      </c>
      <c r="D10" s="126"/>
      <c r="E10" s="126"/>
    </row>
    <row r="11" spans="1:5" ht="42.75" customHeight="1" thickBot="1">
      <c r="A11" s="440"/>
      <c r="B11" s="175" t="s">
        <v>722</v>
      </c>
      <c r="C11" s="125">
        <v>0.25</v>
      </c>
      <c r="D11" s="126"/>
      <c r="E11" s="126"/>
    </row>
    <row r="12" spans="1:5" ht="42.75" customHeight="1" thickBot="1">
      <c r="A12" s="454" t="s">
        <v>723</v>
      </c>
      <c r="B12" s="128" t="s">
        <v>870</v>
      </c>
      <c r="C12" s="109">
        <v>0.5</v>
      </c>
      <c r="D12" s="173"/>
      <c r="E12" s="173"/>
    </row>
    <row r="13" spans="1:5" ht="42.75" customHeight="1" thickBot="1">
      <c r="A13" s="454"/>
      <c r="B13" s="128" t="s">
        <v>871</v>
      </c>
      <c r="C13" s="109">
        <v>0.5</v>
      </c>
      <c r="D13" s="173"/>
      <c r="E13" s="173"/>
    </row>
    <row r="14" spans="1:5" ht="42.75" customHeight="1" thickBot="1">
      <c r="A14" s="455" t="s">
        <v>724</v>
      </c>
      <c r="B14" s="127" t="s">
        <v>725</v>
      </c>
      <c r="C14" s="125">
        <v>1</v>
      </c>
      <c r="D14" s="126"/>
      <c r="E14" s="126"/>
    </row>
    <row r="15" spans="1:5" ht="42.75" customHeight="1" thickBot="1">
      <c r="A15" s="456"/>
      <c r="B15" s="127" t="s">
        <v>726</v>
      </c>
      <c r="C15" s="125">
        <v>1</v>
      </c>
      <c r="D15" s="126"/>
      <c r="E15" s="126"/>
    </row>
    <row r="16" spans="1:5" ht="42.75" customHeight="1" thickBot="1">
      <c r="A16" s="456"/>
      <c r="B16" s="127" t="s">
        <v>727</v>
      </c>
      <c r="C16" s="125">
        <v>2</v>
      </c>
      <c r="D16" s="126"/>
      <c r="E16" s="126"/>
    </row>
    <row r="17" spans="1:5" ht="42.75" customHeight="1" thickBot="1">
      <c r="A17" s="457" t="s">
        <v>728</v>
      </c>
      <c r="B17" s="176" t="s">
        <v>729</v>
      </c>
      <c r="C17" s="174">
        <v>0.5</v>
      </c>
      <c r="D17" s="173"/>
      <c r="E17" s="173"/>
    </row>
    <row r="18" spans="1:5" ht="42.75" customHeight="1" thickBot="1">
      <c r="A18" s="458"/>
      <c r="B18" s="176" t="s">
        <v>872</v>
      </c>
      <c r="C18" s="174">
        <v>0.5</v>
      </c>
      <c r="D18" s="173"/>
      <c r="E18" s="173"/>
    </row>
    <row r="19" spans="1:5" ht="42.75" customHeight="1" thickBot="1">
      <c r="A19" s="458"/>
      <c r="B19" s="176" t="s">
        <v>730</v>
      </c>
      <c r="C19" s="174">
        <v>0.5</v>
      </c>
      <c r="D19" s="173"/>
      <c r="E19" s="173"/>
    </row>
    <row r="20" spans="1:5" ht="42.75" customHeight="1" thickBot="1">
      <c r="A20" s="458"/>
      <c r="B20" s="176" t="s">
        <v>731</v>
      </c>
      <c r="C20" s="174">
        <v>0.75</v>
      </c>
      <c r="D20" s="173"/>
      <c r="E20" s="173"/>
    </row>
    <row r="21" spans="1:5" ht="42.75" customHeight="1">
      <c r="A21" s="459"/>
      <c r="B21" s="177" t="s">
        <v>732</v>
      </c>
      <c r="C21" s="173">
        <v>1</v>
      </c>
      <c r="D21" s="173"/>
      <c r="E21" s="173"/>
    </row>
    <row r="22" spans="1:5" ht="42.75" customHeight="1">
      <c r="A22" s="460" t="s">
        <v>733</v>
      </c>
      <c r="B22" s="178" t="s">
        <v>873</v>
      </c>
      <c r="C22" s="179">
        <v>2</v>
      </c>
      <c r="D22" s="126"/>
      <c r="E22" s="126"/>
    </row>
    <row r="23" spans="1:5" ht="42.75" customHeight="1">
      <c r="A23" s="461"/>
      <c r="B23" s="178" t="s">
        <v>874</v>
      </c>
      <c r="C23" s="179">
        <v>1</v>
      </c>
      <c r="D23" s="126"/>
      <c r="E23" s="126"/>
    </row>
    <row r="24" spans="1:5" ht="42.75" customHeight="1">
      <c r="A24" s="461"/>
      <c r="B24" s="178" t="s">
        <v>875</v>
      </c>
      <c r="C24" s="179">
        <v>1</v>
      </c>
      <c r="D24" s="126"/>
      <c r="E24" s="126"/>
    </row>
    <row r="25" spans="1:5" ht="42.75" customHeight="1">
      <c r="A25" s="461"/>
      <c r="B25" s="178" t="s">
        <v>876</v>
      </c>
      <c r="C25" s="179">
        <v>1</v>
      </c>
      <c r="D25" s="126"/>
      <c r="E25" s="126"/>
    </row>
    <row r="26" spans="1:5" ht="42.75" customHeight="1">
      <c r="A26" s="461"/>
      <c r="B26" s="178" t="s">
        <v>877</v>
      </c>
      <c r="C26" s="180">
        <v>1</v>
      </c>
      <c r="D26" s="126"/>
      <c r="E26" s="126"/>
    </row>
    <row r="27" spans="1:5" ht="42.75" customHeight="1">
      <c r="A27" s="461"/>
      <c r="B27" s="178" t="s">
        <v>734</v>
      </c>
      <c r="C27" s="179">
        <v>1</v>
      </c>
      <c r="D27" s="126"/>
      <c r="E27" s="126"/>
    </row>
    <row r="28" spans="1:5" ht="42.75" customHeight="1">
      <c r="A28" s="461"/>
      <c r="B28" s="178" t="s">
        <v>735</v>
      </c>
      <c r="C28" s="179">
        <v>0.5</v>
      </c>
      <c r="D28" s="126"/>
      <c r="E28" s="126"/>
    </row>
    <row r="29" spans="1:5" ht="42.75" customHeight="1" thickBot="1">
      <c r="A29" s="462" t="s">
        <v>736</v>
      </c>
      <c r="B29" s="181" t="s">
        <v>878</v>
      </c>
      <c r="C29" s="65">
        <v>0.25</v>
      </c>
      <c r="D29" s="126"/>
      <c r="E29" s="126"/>
    </row>
    <row r="30" spans="1:5" ht="42.75" customHeight="1" thickBot="1">
      <c r="A30" s="463"/>
      <c r="B30" s="181" t="s">
        <v>737</v>
      </c>
      <c r="C30" s="65">
        <v>0.25</v>
      </c>
      <c r="D30" s="126"/>
      <c r="E30" s="126"/>
    </row>
    <row r="31" spans="1:5" ht="42.75" customHeight="1" thickBot="1">
      <c r="A31" s="182" t="s">
        <v>738</v>
      </c>
      <c r="B31" s="183" t="s">
        <v>739</v>
      </c>
      <c r="C31" s="129">
        <v>1</v>
      </c>
      <c r="D31" s="126"/>
      <c r="E31" s="126"/>
    </row>
  </sheetData>
  <mergeCells count="11">
    <mergeCell ref="A12:A13"/>
    <mergeCell ref="A14:A16"/>
    <mergeCell ref="A17:A21"/>
    <mergeCell ref="A22:A28"/>
    <mergeCell ref="A29:A30"/>
    <mergeCell ref="A8:A11"/>
    <mergeCell ref="A1:E1"/>
    <mergeCell ref="A2:E2"/>
    <mergeCell ref="A3:B3"/>
    <mergeCell ref="C3:E3"/>
    <mergeCell ref="A6:A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rightToLeft="1" workbookViewId="0">
      <selection activeCell="L4" sqref="L4"/>
    </sheetView>
  </sheetViews>
  <sheetFormatPr defaultRowHeight="49.5" customHeight="1"/>
  <cols>
    <col min="2" max="2" width="24" style="118" customWidth="1"/>
  </cols>
  <sheetData>
    <row r="1" spans="1:6" ht="49.5" customHeight="1" thickTop="1" thickBot="1">
      <c r="A1" s="464" t="s">
        <v>879</v>
      </c>
      <c r="B1" s="465"/>
      <c r="C1" s="465"/>
      <c r="D1" s="465"/>
      <c r="E1" s="465"/>
      <c r="F1" s="465"/>
    </row>
    <row r="2" spans="1:6" ht="49.5" customHeight="1" thickTop="1" thickBot="1">
      <c r="A2" s="465"/>
      <c r="B2" s="465"/>
      <c r="C2" s="465"/>
      <c r="D2" s="465"/>
      <c r="E2" s="465"/>
      <c r="F2" s="465"/>
    </row>
    <row r="3" spans="1:6" ht="49.5" customHeight="1" thickTop="1">
      <c r="A3" s="466" t="s">
        <v>0</v>
      </c>
      <c r="B3" s="468" t="s">
        <v>880</v>
      </c>
      <c r="C3" s="470" t="s">
        <v>283</v>
      </c>
      <c r="D3" s="471"/>
      <c r="E3" s="471"/>
      <c r="F3" s="472" t="s">
        <v>669</v>
      </c>
    </row>
    <row r="4" spans="1:6" ht="49.5" customHeight="1">
      <c r="A4" s="467"/>
      <c r="B4" s="469"/>
      <c r="C4" s="184">
        <v>0</v>
      </c>
      <c r="D4" s="185" t="s">
        <v>673</v>
      </c>
      <c r="E4" s="184">
        <v>1</v>
      </c>
      <c r="F4" s="473"/>
    </row>
    <row r="5" spans="1:6" ht="66" customHeight="1">
      <c r="A5" s="155">
        <v>1</v>
      </c>
      <c r="B5" s="186" t="s">
        <v>881</v>
      </c>
      <c r="C5" s="155"/>
      <c r="D5" s="155"/>
      <c r="E5" s="155"/>
      <c r="F5" s="155"/>
    </row>
    <row r="6" spans="1:6" ht="49.5" customHeight="1">
      <c r="A6" s="155">
        <v>2</v>
      </c>
      <c r="B6" s="186" t="s">
        <v>882</v>
      </c>
      <c r="C6" s="155"/>
      <c r="D6" s="155"/>
      <c r="E6" s="155"/>
      <c r="F6" s="155"/>
    </row>
    <row r="7" spans="1:6" ht="49.5" customHeight="1">
      <c r="A7" s="155">
        <v>3</v>
      </c>
      <c r="B7" s="186" t="s">
        <v>883</v>
      </c>
      <c r="C7" s="155"/>
      <c r="D7" s="155"/>
      <c r="E7" s="155"/>
      <c r="F7" s="155"/>
    </row>
    <row r="8" spans="1:6" ht="49.5" customHeight="1">
      <c r="A8" s="155">
        <v>4</v>
      </c>
      <c r="B8" s="186" t="s">
        <v>884</v>
      </c>
      <c r="C8" s="155"/>
      <c r="D8" s="155"/>
      <c r="E8" s="155"/>
      <c r="F8" s="155"/>
    </row>
    <row r="9" spans="1:6" ht="49.5" customHeight="1">
      <c r="A9" s="155">
        <v>5</v>
      </c>
      <c r="B9" s="186" t="s">
        <v>885</v>
      </c>
      <c r="C9" s="155"/>
      <c r="D9" s="155"/>
      <c r="E9" s="155"/>
      <c r="F9" s="155"/>
    </row>
    <row r="10" spans="1:6" ht="49.5" customHeight="1">
      <c r="A10" s="155">
        <v>6</v>
      </c>
      <c r="B10" s="186" t="s">
        <v>886</v>
      </c>
      <c r="C10" s="155"/>
      <c r="D10" s="155"/>
      <c r="E10" s="155"/>
      <c r="F10" s="155"/>
    </row>
    <row r="11" spans="1:6" ht="49.5" customHeight="1">
      <c r="A11" s="155">
        <v>7</v>
      </c>
      <c r="B11" s="186" t="s">
        <v>887</v>
      </c>
      <c r="C11" s="155"/>
      <c r="D11" s="155"/>
      <c r="E11" s="155"/>
      <c r="F11" s="155"/>
    </row>
    <row r="12" spans="1:6" ht="49.5" customHeight="1">
      <c r="A12" s="155">
        <v>8</v>
      </c>
      <c r="B12" s="186" t="s">
        <v>888</v>
      </c>
      <c r="C12" s="155"/>
      <c r="D12" s="155"/>
      <c r="E12" s="155"/>
      <c r="F12" s="155"/>
    </row>
    <row r="13" spans="1:6" ht="49.5" customHeight="1">
      <c r="A13" s="155">
        <v>9</v>
      </c>
      <c r="B13" s="186" t="s">
        <v>889</v>
      </c>
      <c r="C13" s="155"/>
      <c r="D13" s="155"/>
      <c r="E13" s="155"/>
      <c r="F13" s="155"/>
    </row>
    <row r="14" spans="1:6" ht="49.5" customHeight="1">
      <c r="A14" s="155">
        <v>10</v>
      </c>
      <c r="B14" s="186" t="s">
        <v>890</v>
      </c>
      <c r="C14" s="155"/>
      <c r="D14" s="155"/>
      <c r="E14" s="155"/>
      <c r="F14" s="155"/>
    </row>
    <row r="15" spans="1:6" ht="49.5" customHeight="1">
      <c r="A15" s="155">
        <v>11</v>
      </c>
      <c r="B15" s="186" t="s">
        <v>891</v>
      </c>
      <c r="C15" s="155"/>
      <c r="D15" s="155"/>
      <c r="E15" s="155"/>
      <c r="F15" s="155"/>
    </row>
    <row r="16" spans="1:6" ht="49.5" customHeight="1">
      <c r="A16" s="155">
        <v>12</v>
      </c>
      <c r="B16" s="186" t="s">
        <v>892</v>
      </c>
      <c r="C16" s="155"/>
      <c r="D16" s="155"/>
      <c r="E16" s="155"/>
      <c r="F16" s="155"/>
    </row>
    <row r="17" spans="1:6" ht="49.5" customHeight="1">
      <c r="A17" s="155">
        <v>13</v>
      </c>
      <c r="B17" s="186" t="s">
        <v>893</v>
      </c>
      <c r="C17" s="155"/>
      <c r="D17" s="155"/>
      <c r="E17" s="155"/>
      <c r="F17" s="155"/>
    </row>
    <row r="18" spans="1:6" ht="49.5" customHeight="1">
      <c r="A18" s="155">
        <v>14</v>
      </c>
      <c r="B18" s="186" t="s">
        <v>894</v>
      </c>
      <c r="C18" s="155"/>
      <c r="D18" s="155"/>
      <c r="E18" s="155"/>
      <c r="F18" s="155"/>
    </row>
    <row r="19" spans="1:6" ht="49.5" customHeight="1">
      <c r="A19" s="155">
        <v>15</v>
      </c>
      <c r="B19" s="186" t="s">
        <v>895</v>
      </c>
      <c r="C19" s="155"/>
      <c r="D19" s="155"/>
      <c r="E19" s="155"/>
      <c r="F19" s="155"/>
    </row>
    <row r="20" spans="1:6" ht="49.5" customHeight="1">
      <c r="A20" s="155">
        <v>16</v>
      </c>
      <c r="B20" s="186" t="s">
        <v>896</v>
      </c>
      <c r="C20" s="155"/>
      <c r="D20" s="155"/>
      <c r="E20" s="155"/>
      <c r="F20" s="155"/>
    </row>
    <row r="21" spans="1:6" ht="49.5" customHeight="1">
      <c r="A21" s="155">
        <v>17</v>
      </c>
      <c r="B21" s="186" t="s">
        <v>897</v>
      </c>
      <c r="C21" s="155"/>
      <c r="D21" s="155"/>
      <c r="E21" s="155"/>
      <c r="F21" s="155"/>
    </row>
    <row r="22" spans="1:6" ht="49.5" customHeight="1">
      <c r="A22" s="155">
        <v>18</v>
      </c>
      <c r="B22" s="186" t="s">
        <v>898</v>
      </c>
      <c r="C22" s="155"/>
      <c r="D22" s="155"/>
      <c r="E22" s="155"/>
      <c r="F22" s="155"/>
    </row>
    <row r="23" spans="1:6" ht="49.5" customHeight="1">
      <c r="A23" s="155">
        <v>19</v>
      </c>
      <c r="B23" s="186" t="s">
        <v>899</v>
      </c>
      <c r="C23" s="155"/>
      <c r="D23" s="155"/>
      <c r="E23" s="155"/>
      <c r="F23" s="155"/>
    </row>
    <row r="24" spans="1:6" ht="49.5" customHeight="1">
      <c r="A24" s="155">
        <v>20</v>
      </c>
      <c r="B24" s="186" t="s">
        <v>900</v>
      </c>
      <c r="C24" s="155"/>
      <c r="D24" s="155"/>
      <c r="E24" s="155"/>
      <c r="F24" s="155"/>
    </row>
    <row r="25" spans="1:6" ht="49.5" customHeight="1">
      <c r="A25" s="155">
        <v>21</v>
      </c>
      <c r="B25" s="186" t="s">
        <v>901</v>
      </c>
      <c r="C25" s="155"/>
      <c r="D25" s="155"/>
      <c r="E25" s="155"/>
      <c r="F25" s="155"/>
    </row>
    <row r="26" spans="1:6" ht="49.5" customHeight="1">
      <c r="A26" s="155">
        <v>22</v>
      </c>
      <c r="B26" s="186" t="s">
        <v>902</v>
      </c>
      <c r="C26" s="155"/>
      <c r="D26" s="155"/>
      <c r="E26" s="155"/>
      <c r="F26" s="155"/>
    </row>
    <row r="27" spans="1:6" ht="49.5" customHeight="1">
      <c r="A27" s="155">
        <v>23</v>
      </c>
      <c r="B27" s="186" t="s">
        <v>903</v>
      </c>
      <c r="C27" s="155"/>
      <c r="D27" s="155"/>
      <c r="E27" s="155"/>
      <c r="F27" s="155"/>
    </row>
    <row r="28" spans="1:6" ht="49.5" customHeight="1">
      <c r="A28" s="155">
        <v>24</v>
      </c>
      <c r="B28" s="186" t="s">
        <v>904</v>
      </c>
      <c r="C28" s="155"/>
      <c r="D28" s="155"/>
      <c r="E28" s="155"/>
      <c r="F28" s="155"/>
    </row>
    <row r="29" spans="1:6" ht="49.5" customHeight="1">
      <c r="A29" s="155">
        <v>25</v>
      </c>
      <c r="B29" s="186" t="s">
        <v>905</v>
      </c>
      <c r="C29" s="155"/>
      <c r="D29" s="155"/>
      <c r="E29" s="155"/>
      <c r="F29" s="155"/>
    </row>
    <row r="30" spans="1:6" ht="49.5" customHeight="1">
      <c r="A30" s="155">
        <v>26</v>
      </c>
      <c r="B30" s="186" t="s">
        <v>906</v>
      </c>
      <c r="C30" s="155"/>
      <c r="D30" s="155"/>
      <c r="E30" s="155"/>
      <c r="F30" s="155"/>
    </row>
    <row r="31" spans="1:6" ht="49.5" customHeight="1">
      <c r="A31" s="155">
        <v>27</v>
      </c>
      <c r="B31" s="186" t="s">
        <v>907</v>
      </c>
      <c r="C31" s="155"/>
      <c r="D31" s="155"/>
      <c r="E31" s="155"/>
      <c r="F31" s="155"/>
    </row>
    <row r="32" spans="1:6" ht="49.5" customHeight="1">
      <c r="A32" s="155">
        <v>28</v>
      </c>
      <c r="B32" s="186" t="s">
        <v>908</v>
      </c>
      <c r="C32" s="155"/>
      <c r="D32" s="155"/>
      <c r="E32" s="155"/>
      <c r="F32" s="155"/>
    </row>
    <row r="33" spans="1:6" ht="49.5" customHeight="1">
      <c r="A33" s="155">
        <v>29</v>
      </c>
      <c r="B33" s="187" t="s">
        <v>909</v>
      </c>
      <c r="C33" s="155"/>
      <c r="D33" s="155"/>
      <c r="E33" s="155"/>
      <c r="F33" s="155"/>
    </row>
    <row r="34" spans="1:6" ht="49.5" customHeight="1">
      <c r="A34" s="155">
        <v>30</v>
      </c>
      <c r="B34" s="186" t="s">
        <v>910</v>
      </c>
      <c r="C34" s="155"/>
      <c r="D34" s="155"/>
      <c r="E34" s="155"/>
      <c r="F34" s="155"/>
    </row>
    <row r="35" spans="1:6" ht="49.5" customHeight="1">
      <c r="A35" s="155">
        <v>31</v>
      </c>
      <c r="B35" s="186" t="s">
        <v>911</v>
      </c>
      <c r="C35" s="155"/>
      <c r="D35" s="155"/>
      <c r="E35" s="155"/>
      <c r="F35" s="155"/>
    </row>
    <row r="36" spans="1:6" ht="49.5" customHeight="1">
      <c r="A36" s="155">
        <v>32</v>
      </c>
      <c r="B36" s="186" t="s">
        <v>912</v>
      </c>
      <c r="C36" s="155"/>
      <c r="D36" s="155"/>
      <c r="E36" s="155"/>
      <c r="F36" s="155"/>
    </row>
    <row r="37" spans="1:6" ht="49.5" customHeight="1">
      <c r="A37" s="155">
        <v>33</v>
      </c>
      <c r="B37" s="186" t="s">
        <v>913</v>
      </c>
      <c r="C37" s="155"/>
      <c r="D37" s="155"/>
      <c r="E37" s="155"/>
      <c r="F37" s="155"/>
    </row>
    <row r="38" spans="1:6" ht="49.5" customHeight="1">
      <c r="A38" s="155">
        <v>34</v>
      </c>
      <c r="B38" s="186" t="s">
        <v>914</v>
      </c>
      <c r="C38" s="155"/>
      <c r="D38" s="155"/>
      <c r="E38" s="155"/>
      <c r="F38" s="155"/>
    </row>
    <row r="39" spans="1:6" ht="49.5" customHeight="1">
      <c r="A39" s="155">
        <v>35</v>
      </c>
      <c r="B39" s="186" t="s">
        <v>915</v>
      </c>
      <c r="C39" s="155"/>
      <c r="D39" s="155"/>
      <c r="E39" s="155"/>
      <c r="F39" s="155"/>
    </row>
    <row r="40" spans="1:6" ht="49.5" customHeight="1">
      <c r="A40" s="155">
        <v>36</v>
      </c>
      <c r="B40" s="186" t="s">
        <v>916</v>
      </c>
      <c r="C40" s="155"/>
      <c r="D40" s="155"/>
      <c r="E40" s="155"/>
      <c r="F40" s="155"/>
    </row>
    <row r="41" spans="1:6" ht="49.5" customHeight="1">
      <c r="A41" s="155">
        <v>37</v>
      </c>
      <c r="B41" s="186" t="s">
        <v>917</v>
      </c>
      <c r="C41" s="155"/>
      <c r="D41" s="155"/>
      <c r="E41" s="155"/>
      <c r="F41" s="155"/>
    </row>
    <row r="42" spans="1:6" ht="49.5" customHeight="1">
      <c r="A42" s="155">
        <v>38</v>
      </c>
      <c r="B42" s="188" t="s">
        <v>918</v>
      </c>
      <c r="C42" s="155"/>
      <c r="D42" s="155"/>
      <c r="E42" s="155"/>
      <c r="F42" s="155"/>
    </row>
    <row r="43" spans="1:6" ht="49.5" customHeight="1">
      <c r="A43" s="155">
        <v>39</v>
      </c>
      <c r="B43" s="186" t="s">
        <v>919</v>
      </c>
      <c r="C43" s="155"/>
      <c r="D43" s="155"/>
      <c r="E43" s="155"/>
      <c r="F43" s="155"/>
    </row>
    <row r="44" spans="1:6" ht="49.5" customHeight="1">
      <c r="A44" s="155">
        <v>40</v>
      </c>
      <c r="B44" s="186" t="s">
        <v>920</v>
      </c>
      <c r="C44" s="155"/>
      <c r="D44" s="155"/>
      <c r="E44" s="155"/>
      <c r="F44" s="155"/>
    </row>
    <row r="45" spans="1:6" ht="49.5" customHeight="1">
      <c r="A45" s="155">
        <v>41</v>
      </c>
      <c r="B45" s="186" t="s">
        <v>921</v>
      </c>
      <c r="C45" s="155"/>
      <c r="D45" s="155"/>
      <c r="E45" s="155"/>
      <c r="F45" s="155"/>
    </row>
    <row r="46" spans="1:6" ht="49.5" customHeight="1">
      <c r="A46" s="155">
        <v>42</v>
      </c>
      <c r="B46" s="186" t="s">
        <v>922</v>
      </c>
      <c r="C46" s="155"/>
      <c r="D46" s="155"/>
      <c r="E46" s="155"/>
      <c r="F46" s="155"/>
    </row>
    <row r="47" spans="1:6" ht="49.5" customHeight="1">
      <c r="A47" s="155">
        <v>43</v>
      </c>
      <c r="B47" s="186" t="s">
        <v>923</v>
      </c>
      <c r="C47" s="155"/>
      <c r="D47" s="155"/>
      <c r="E47" s="155"/>
      <c r="F47" s="155"/>
    </row>
    <row r="48" spans="1:6" ht="49.5" customHeight="1">
      <c r="A48" s="155">
        <v>44</v>
      </c>
      <c r="B48" s="186" t="s">
        <v>924</v>
      </c>
      <c r="C48" s="155"/>
      <c r="D48" s="155"/>
      <c r="E48" s="155"/>
      <c r="F48" s="155"/>
    </row>
    <row r="49" spans="1:6" ht="49.5" customHeight="1">
      <c r="A49" s="155">
        <v>45</v>
      </c>
      <c r="B49" s="186" t="s">
        <v>925</v>
      </c>
      <c r="C49" s="155"/>
      <c r="D49" s="155"/>
      <c r="E49" s="155"/>
      <c r="F49" s="155"/>
    </row>
    <row r="50" spans="1:6" ht="49.5" customHeight="1">
      <c r="A50" s="155">
        <v>46</v>
      </c>
      <c r="B50" s="186" t="s">
        <v>926</v>
      </c>
      <c r="C50" s="155"/>
      <c r="D50" s="155"/>
      <c r="E50" s="155"/>
      <c r="F50" s="155"/>
    </row>
    <row r="51" spans="1:6" ht="49.5" customHeight="1">
      <c r="A51" s="155">
        <v>47</v>
      </c>
      <c r="B51" s="186" t="s">
        <v>927</v>
      </c>
      <c r="C51" s="155"/>
      <c r="D51" s="155"/>
      <c r="E51" s="155"/>
      <c r="F51" s="155"/>
    </row>
    <row r="52" spans="1:6" ht="49.5" customHeight="1">
      <c r="A52" s="155">
        <v>48</v>
      </c>
      <c r="B52" s="186" t="s">
        <v>928</v>
      </c>
      <c r="C52" s="155"/>
      <c r="D52" s="155"/>
      <c r="E52" s="155"/>
      <c r="F52" s="155"/>
    </row>
    <row r="53" spans="1:6" ht="49.5" customHeight="1">
      <c r="A53" s="155">
        <v>49</v>
      </c>
      <c r="B53" s="186" t="s">
        <v>929</v>
      </c>
      <c r="C53" s="155"/>
      <c r="D53" s="155"/>
      <c r="E53" s="155"/>
      <c r="F53" s="155"/>
    </row>
    <row r="54" spans="1:6" ht="49.5" customHeight="1">
      <c r="A54" s="155">
        <v>50</v>
      </c>
      <c r="B54" s="186" t="s">
        <v>930</v>
      </c>
      <c r="C54" s="155"/>
      <c r="D54" s="155"/>
      <c r="E54" s="155"/>
      <c r="F54" s="155"/>
    </row>
    <row r="55" spans="1:6" ht="49.5" customHeight="1">
      <c r="A55" s="155">
        <v>51</v>
      </c>
      <c r="B55" s="186" t="s">
        <v>931</v>
      </c>
      <c r="C55" s="155"/>
      <c r="D55" s="155"/>
      <c r="E55" s="155"/>
      <c r="F55" s="155"/>
    </row>
    <row r="56" spans="1:6" ht="49.5" customHeight="1">
      <c r="A56" s="155">
        <v>52</v>
      </c>
      <c r="B56" s="186" t="s">
        <v>932</v>
      </c>
      <c r="C56" s="155"/>
      <c r="D56" s="155"/>
      <c r="E56" s="155"/>
      <c r="F56" s="155"/>
    </row>
    <row r="57" spans="1:6" ht="49.5" customHeight="1">
      <c r="A57" s="155">
        <v>53</v>
      </c>
      <c r="B57" s="186" t="s">
        <v>933</v>
      </c>
      <c r="C57" s="155"/>
      <c r="D57" s="155"/>
      <c r="E57" s="155"/>
      <c r="F57" s="155"/>
    </row>
    <row r="58" spans="1:6" ht="49.5" customHeight="1">
      <c r="A58" s="155">
        <v>54</v>
      </c>
      <c r="B58" s="186" t="s">
        <v>934</v>
      </c>
      <c r="C58" s="155"/>
      <c r="D58" s="155"/>
      <c r="E58" s="155"/>
      <c r="F58" s="155"/>
    </row>
    <row r="59" spans="1:6" ht="49.5" customHeight="1">
      <c r="A59" s="155">
        <v>55</v>
      </c>
      <c r="B59" s="186" t="s">
        <v>935</v>
      </c>
      <c r="C59" s="155"/>
      <c r="D59" s="155"/>
      <c r="E59" s="155"/>
      <c r="F59" s="155"/>
    </row>
    <row r="60" spans="1:6" ht="49.5" customHeight="1">
      <c r="A60" s="155">
        <v>56</v>
      </c>
      <c r="B60" s="186" t="s">
        <v>936</v>
      </c>
      <c r="C60" s="155"/>
      <c r="D60" s="155"/>
      <c r="E60" s="155"/>
      <c r="F60" s="155"/>
    </row>
    <row r="61" spans="1:6" ht="49.5" customHeight="1">
      <c r="A61" s="155">
        <v>57</v>
      </c>
      <c r="B61" s="186" t="s">
        <v>937</v>
      </c>
      <c r="C61" s="155"/>
      <c r="D61" s="155"/>
      <c r="E61" s="155"/>
      <c r="F61" s="155"/>
    </row>
    <row r="62" spans="1:6" ht="49.5" customHeight="1">
      <c r="A62" s="155">
        <v>58</v>
      </c>
      <c r="B62" s="186" t="s">
        <v>938</v>
      </c>
      <c r="C62" s="155"/>
      <c r="D62" s="155"/>
      <c r="E62" s="155"/>
      <c r="F62" s="155"/>
    </row>
    <row r="63" spans="1:6" ht="49.5" customHeight="1">
      <c r="A63" s="155">
        <v>59</v>
      </c>
      <c r="B63" s="186" t="s">
        <v>939</v>
      </c>
      <c r="C63" s="155"/>
      <c r="D63" s="155"/>
      <c r="E63" s="155"/>
      <c r="F63" s="155"/>
    </row>
    <row r="64" spans="1:6" ht="49.5" customHeight="1">
      <c r="A64" s="155">
        <v>60</v>
      </c>
      <c r="B64" s="186" t="s">
        <v>940</v>
      </c>
      <c r="C64" s="155"/>
      <c r="D64" s="155"/>
      <c r="E64" s="155"/>
      <c r="F64" s="155"/>
    </row>
    <row r="65" spans="1:6" ht="49.5" customHeight="1">
      <c r="A65" s="155">
        <v>61</v>
      </c>
      <c r="B65" s="186" t="s">
        <v>941</v>
      </c>
      <c r="C65" s="155"/>
      <c r="D65" s="155"/>
      <c r="E65" s="155"/>
      <c r="F65" s="155"/>
    </row>
    <row r="66" spans="1:6" ht="49.5" customHeight="1">
      <c r="A66" s="155">
        <v>62</v>
      </c>
      <c r="B66" s="186" t="s">
        <v>942</v>
      </c>
      <c r="C66" s="155"/>
      <c r="D66" s="155"/>
      <c r="E66" s="155"/>
      <c r="F66" s="155"/>
    </row>
    <row r="67" spans="1:6" ht="49.5" customHeight="1">
      <c r="A67" s="155">
        <v>63</v>
      </c>
      <c r="B67" s="186" t="s">
        <v>943</v>
      </c>
      <c r="C67" s="155"/>
      <c r="D67" s="155"/>
      <c r="E67" s="155"/>
      <c r="F67" s="155"/>
    </row>
    <row r="68" spans="1:6" ht="49.5" customHeight="1">
      <c r="A68" s="155">
        <v>64</v>
      </c>
      <c r="B68" s="186" t="s">
        <v>944</v>
      </c>
      <c r="C68" s="155"/>
      <c r="D68" s="155"/>
      <c r="E68" s="155"/>
      <c r="F68" s="155"/>
    </row>
    <row r="69" spans="1:6" ht="49.5" customHeight="1">
      <c r="A69" s="155">
        <v>65</v>
      </c>
      <c r="B69" s="186" t="s">
        <v>945</v>
      </c>
      <c r="C69" s="155"/>
      <c r="D69" s="155"/>
      <c r="E69" s="155"/>
      <c r="F69" s="155"/>
    </row>
    <row r="70" spans="1:6" ht="49.5" customHeight="1">
      <c r="A70" s="155">
        <v>67</v>
      </c>
      <c r="B70" s="186" t="s">
        <v>946</v>
      </c>
      <c r="C70" s="155"/>
      <c r="D70" s="155"/>
      <c r="E70" s="155"/>
      <c r="F70" s="155"/>
    </row>
    <row r="71" spans="1:6" ht="49.5" customHeight="1">
      <c r="A71" s="155">
        <v>68</v>
      </c>
      <c r="B71" s="186" t="s">
        <v>947</v>
      </c>
      <c r="C71" s="155"/>
      <c r="D71" s="155"/>
      <c r="E71" s="155"/>
      <c r="F71" s="155"/>
    </row>
    <row r="72" spans="1:6" ht="49.5" customHeight="1">
      <c r="A72" s="155">
        <v>69</v>
      </c>
      <c r="B72" s="186" t="s">
        <v>948</v>
      </c>
      <c r="C72" s="155"/>
      <c r="D72" s="155"/>
      <c r="E72" s="155"/>
      <c r="F72" s="155"/>
    </row>
    <row r="73" spans="1:6" ht="49.5" customHeight="1">
      <c r="A73" s="155">
        <v>70</v>
      </c>
      <c r="B73" s="186" t="s">
        <v>949</v>
      </c>
      <c r="C73" s="155"/>
      <c r="D73" s="155"/>
      <c r="E73" s="155"/>
      <c r="F73" s="155"/>
    </row>
    <row r="74" spans="1:6" ht="49.5" customHeight="1">
      <c r="A74" s="155">
        <v>71</v>
      </c>
      <c r="B74" s="186" t="s">
        <v>950</v>
      </c>
      <c r="C74" s="155"/>
      <c r="D74" s="155"/>
      <c r="E74" s="155"/>
      <c r="F74" s="155"/>
    </row>
    <row r="75" spans="1:6" ht="49.5" customHeight="1">
      <c r="A75" s="155">
        <v>72</v>
      </c>
      <c r="B75" s="186" t="s">
        <v>951</v>
      </c>
      <c r="C75" s="155"/>
      <c r="D75" s="155"/>
      <c r="E75" s="155"/>
      <c r="F75" s="155"/>
    </row>
    <row r="76" spans="1:6" ht="49.5" customHeight="1">
      <c r="A76" s="155">
        <v>73</v>
      </c>
      <c r="B76" s="186" t="s">
        <v>952</v>
      </c>
      <c r="C76" s="155"/>
      <c r="D76" s="155"/>
      <c r="E76" s="155"/>
      <c r="F76" s="155"/>
    </row>
    <row r="77" spans="1:6" ht="49.5" customHeight="1">
      <c r="A77" s="155">
        <v>74</v>
      </c>
      <c r="B77" s="186" t="s">
        <v>953</v>
      </c>
      <c r="C77" s="155"/>
      <c r="D77" s="155"/>
      <c r="E77" s="155"/>
      <c r="F77" s="155"/>
    </row>
    <row r="78" spans="1:6" ht="49.5" customHeight="1">
      <c r="A78" s="155">
        <v>75</v>
      </c>
      <c r="B78" s="186" t="s">
        <v>954</v>
      </c>
      <c r="C78" s="155"/>
      <c r="D78" s="155"/>
      <c r="E78" s="155"/>
      <c r="F78" s="155"/>
    </row>
    <row r="79" spans="1:6" ht="49.5" customHeight="1">
      <c r="A79" s="155">
        <v>76</v>
      </c>
      <c r="B79" s="186" t="s">
        <v>955</v>
      </c>
      <c r="C79" s="155"/>
      <c r="D79" s="155"/>
      <c r="E79" s="155"/>
      <c r="F79" s="155"/>
    </row>
    <row r="80" spans="1:6" ht="49.5" customHeight="1">
      <c r="A80" s="155">
        <v>78</v>
      </c>
      <c r="B80" s="186" t="s">
        <v>956</v>
      </c>
      <c r="C80" s="155"/>
      <c r="D80" s="155"/>
      <c r="E80" s="155"/>
      <c r="F80" s="155"/>
    </row>
    <row r="81" spans="1:6" ht="49.5" customHeight="1">
      <c r="A81" s="155">
        <v>79</v>
      </c>
      <c r="B81" s="186" t="s">
        <v>957</v>
      </c>
      <c r="C81" s="155"/>
      <c r="D81" s="155"/>
      <c r="E81" s="155"/>
      <c r="F81" s="155"/>
    </row>
    <row r="82" spans="1:6" ht="49.5" customHeight="1">
      <c r="A82" s="155">
        <v>80</v>
      </c>
      <c r="B82" s="186" t="s">
        <v>958</v>
      </c>
      <c r="C82" s="155"/>
      <c r="D82" s="155"/>
      <c r="E82" s="155"/>
      <c r="F82" s="155"/>
    </row>
    <row r="83" spans="1:6" ht="49.5" customHeight="1">
      <c r="A83" s="155">
        <v>81</v>
      </c>
      <c r="B83" s="186" t="s">
        <v>959</v>
      </c>
      <c r="C83" s="155"/>
      <c r="D83" s="155"/>
      <c r="E83" s="155"/>
      <c r="F83" s="155"/>
    </row>
    <row r="84" spans="1:6" ht="49.5" customHeight="1">
      <c r="A84" s="155">
        <v>82</v>
      </c>
      <c r="B84" s="186" t="s">
        <v>960</v>
      </c>
      <c r="C84" s="155"/>
      <c r="D84" s="155"/>
      <c r="E84" s="155"/>
      <c r="F84" s="155"/>
    </row>
  </sheetData>
  <mergeCells count="5">
    <mergeCell ref="A1:F2"/>
    <mergeCell ref="A3:A4"/>
    <mergeCell ref="B3:B4"/>
    <mergeCell ref="C3:E3"/>
    <mergeCell ref="F3: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rightToLeft="1" topLeftCell="A13" workbookViewId="0">
      <selection activeCell="E115" sqref="E115"/>
    </sheetView>
  </sheetViews>
  <sheetFormatPr defaultRowHeight="48.75" customHeight="1"/>
  <cols>
    <col min="2" max="2" width="49.85546875" customWidth="1"/>
    <col min="3" max="3" width="14.28515625" customWidth="1"/>
  </cols>
  <sheetData>
    <row r="1" spans="1:5" ht="48.75" customHeight="1">
      <c r="A1" s="487" t="s">
        <v>4</v>
      </c>
      <c r="B1" s="487"/>
      <c r="C1" s="487"/>
      <c r="D1" s="487"/>
      <c r="E1" s="487"/>
    </row>
    <row r="2" spans="1:5" ht="48.75" customHeight="1">
      <c r="A2" s="487" t="s">
        <v>8</v>
      </c>
      <c r="B2" s="487"/>
      <c r="C2" s="487"/>
      <c r="D2" s="487"/>
      <c r="E2" s="487"/>
    </row>
    <row r="3" spans="1:5" ht="48.75" customHeight="1">
      <c r="A3" s="210" t="s">
        <v>1020</v>
      </c>
      <c r="B3" s="211" t="s">
        <v>1021</v>
      </c>
      <c r="C3" s="212" t="s">
        <v>671</v>
      </c>
      <c r="D3" s="488"/>
      <c r="E3" s="488"/>
    </row>
    <row r="4" spans="1:5" ht="48.75" customHeight="1">
      <c r="A4" s="210" t="s">
        <v>5</v>
      </c>
      <c r="B4" s="211"/>
      <c r="C4" s="213" t="s">
        <v>6</v>
      </c>
      <c r="D4" s="489"/>
      <c r="E4" s="489"/>
    </row>
    <row r="5" spans="1:5" ht="48.75" customHeight="1">
      <c r="A5" s="2" t="s">
        <v>0</v>
      </c>
      <c r="B5" s="2" t="s">
        <v>1</v>
      </c>
      <c r="C5" s="2" t="s">
        <v>2</v>
      </c>
      <c r="D5" s="3" t="s">
        <v>7</v>
      </c>
      <c r="E5" s="2" t="s">
        <v>3</v>
      </c>
    </row>
    <row r="6" spans="1:5" ht="48.75" customHeight="1">
      <c r="A6" s="475">
        <v>1</v>
      </c>
      <c r="B6" s="214" t="s">
        <v>1022</v>
      </c>
      <c r="C6" s="216">
        <v>0.5</v>
      </c>
      <c r="D6" s="216"/>
      <c r="E6" s="216"/>
    </row>
    <row r="7" spans="1:5" ht="48.75" customHeight="1">
      <c r="A7" s="476"/>
      <c r="B7" s="215" t="s">
        <v>1023</v>
      </c>
      <c r="C7" s="478"/>
      <c r="D7" s="479"/>
      <c r="E7" s="480"/>
    </row>
    <row r="8" spans="1:5" ht="48.75" customHeight="1">
      <c r="A8" s="477"/>
      <c r="B8" s="215" t="s">
        <v>1024</v>
      </c>
      <c r="C8" s="484"/>
      <c r="D8" s="485"/>
      <c r="E8" s="486"/>
    </row>
    <row r="9" spans="1:5" ht="48.75" customHeight="1">
      <c r="A9" s="328">
        <v>2</v>
      </c>
      <c r="B9" s="214" t="s">
        <v>1025</v>
      </c>
      <c r="C9" s="216">
        <v>0.5</v>
      </c>
      <c r="D9" s="216"/>
      <c r="E9" s="216"/>
    </row>
    <row r="10" spans="1:5" ht="48.75" customHeight="1">
      <c r="A10" s="328"/>
      <c r="B10" s="215" t="s">
        <v>1026</v>
      </c>
      <c r="C10" s="474"/>
      <c r="D10" s="474"/>
      <c r="E10" s="474"/>
    </row>
    <row r="11" spans="1:5" ht="48.75" customHeight="1">
      <c r="A11" s="328"/>
      <c r="B11" s="215" t="s">
        <v>1027</v>
      </c>
      <c r="C11" s="474"/>
      <c r="D11" s="474"/>
      <c r="E11" s="474"/>
    </row>
    <row r="12" spans="1:5" ht="48.75" customHeight="1">
      <c r="A12" s="328"/>
      <c r="B12" s="215" t="s">
        <v>1028</v>
      </c>
      <c r="C12" s="474"/>
      <c r="D12" s="474"/>
      <c r="E12" s="474"/>
    </row>
    <row r="13" spans="1:5" ht="48.75" customHeight="1">
      <c r="A13" s="328"/>
      <c r="B13" s="215" t="s">
        <v>1029</v>
      </c>
      <c r="C13" s="474"/>
      <c r="D13" s="474"/>
      <c r="E13" s="474"/>
    </row>
    <row r="14" spans="1:5" ht="48.75" customHeight="1">
      <c r="A14" s="328"/>
      <c r="B14" s="215" t="s">
        <v>1030</v>
      </c>
      <c r="C14" s="474"/>
      <c r="D14" s="474"/>
      <c r="E14" s="474"/>
    </row>
    <row r="15" spans="1:5" ht="48.75" customHeight="1">
      <c r="A15" s="328">
        <v>3</v>
      </c>
      <c r="B15" s="217" t="s">
        <v>1031</v>
      </c>
      <c r="C15" s="216">
        <v>0.5</v>
      </c>
      <c r="D15" s="216"/>
      <c r="E15" s="216"/>
    </row>
    <row r="16" spans="1:5" ht="48.75" customHeight="1">
      <c r="A16" s="328"/>
      <c r="B16" s="215" t="s">
        <v>1032</v>
      </c>
      <c r="C16" s="474"/>
      <c r="D16" s="474"/>
      <c r="E16" s="474"/>
    </row>
    <row r="17" spans="1:5" ht="48.75" customHeight="1">
      <c r="A17" s="328"/>
      <c r="B17" s="215" t="s">
        <v>1032</v>
      </c>
      <c r="C17" s="474"/>
      <c r="D17" s="474"/>
      <c r="E17" s="474"/>
    </row>
    <row r="18" spans="1:5" ht="48.75" customHeight="1">
      <c r="A18" s="328"/>
      <c r="B18" s="215" t="s">
        <v>1032</v>
      </c>
      <c r="C18" s="474"/>
      <c r="D18" s="474"/>
      <c r="E18" s="474"/>
    </row>
    <row r="19" spans="1:5" ht="48.75" customHeight="1">
      <c r="A19" s="475">
        <v>4</v>
      </c>
      <c r="B19" s="217" t="s">
        <v>1033</v>
      </c>
      <c r="C19" s="216">
        <v>0.5</v>
      </c>
      <c r="D19" s="216"/>
      <c r="E19" s="216"/>
    </row>
    <row r="20" spans="1:5" ht="48.75" customHeight="1">
      <c r="A20" s="476"/>
      <c r="B20" s="215" t="s">
        <v>1034</v>
      </c>
      <c r="C20" s="478"/>
      <c r="D20" s="479"/>
      <c r="E20" s="480"/>
    </row>
    <row r="21" spans="1:5" ht="48.75" customHeight="1">
      <c r="A21" s="477"/>
      <c r="B21" s="215" t="s">
        <v>1024</v>
      </c>
      <c r="C21" s="484"/>
      <c r="D21" s="485"/>
      <c r="E21" s="486"/>
    </row>
    <row r="22" spans="1:5" ht="48.75" customHeight="1">
      <c r="A22" s="328">
        <v>5</v>
      </c>
      <c r="B22" s="217" t="s">
        <v>1035</v>
      </c>
      <c r="C22" s="216">
        <v>1</v>
      </c>
      <c r="D22" s="216"/>
      <c r="E22" s="216"/>
    </row>
    <row r="23" spans="1:5" ht="48.75" customHeight="1">
      <c r="A23" s="328"/>
      <c r="B23" s="215" t="s">
        <v>1036</v>
      </c>
      <c r="C23" s="474"/>
      <c r="D23" s="474"/>
      <c r="E23" s="474"/>
    </row>
    <row r="24" spans="1:5" ht="48.75" customHeight="1">
      <c r="A24" s="328"/>
      <c r="B24" s="215" t="s">
        <v>1037</v>
      </c>
      <c r="C24" s="474"/>
      <c r="D24" s="474"/>
      <c r="E24" s="474"/>
    </row>
    <row r="25" spans="1:5" ht="48.75" customHeight="1">
      <c r="A25" s="328"/>
      <c r="B25" s="215" t="s">
        <v>1038</v>
      </c>
      <c r="C25" s="474"/>
      <c r="D25" s="474"/>
      <c r="E25" s="474"/>
    </row>
    <row r="26" spans="1:5" ht="48.75" customHeight="1">
      <c r="A26" s="328"/>
      <c r="B26" s="215" t="s">
        <v>1039</v>
      </c>
      <c r="C26" s="474"/>
      <c r="D26" s="474"/>
      <c r="E26" s="474"/>
    </row>
    <row r="27" spans="1:5" ht="48.75" customHeight="1">
      <c r="A27" s="328"/>
      <c r="B27" s="215" t="s">
        <v>1040</v>
      </c>
      <c r="C27" s="474"/>
      <c r="D27" s="474"/>
      <c r="E27" s="474"/>
    </row>
    <row r="28" spans="1:5" ht="48.75" customHeight="1">
      <c r="A28" s="328"/>
      <c r="B28" s="215" t="s">
        <v>1041</v>
      </c>
      <c r="C28" s="474"/>
      <c r="D28" s="474"/>
      <c r="E28" s="474"/>
    </row>
    <row r="29" spans="1:5" ht="48.75" customHeight="1">
      <c r="A29" s="475">
        <v>6</v>
      </c>
      <c r="B29" s="217" t="s">
        <v>1042</v>
      </c>
      <c r="C29" s="216">
        <v>0.5</v>
      </c>
      <c r="D29" s="216"/>
      <c r="E29" s="216"/>
    </row>
    <row r="30" spans="1:5" ht="48.75" customHeight="1">
      <c r="A30" s="476"/>
      <c r="B30" s="215" t="s">
        <v>1043</v>
      </c>
      <c r="C30" s="478"/>
      <c r="D30" s="479"/>
      <c r="E30" s="480"/>
    </row>
    <row r="31" spans="1:5" ht="48.75" customHeight="1">
      <c r="A31" s="477"/>
      <c r="B31" s="215" t="s">
        <v>1044</v>
      </c>
      <c r="C31" s="484"/>
      <c r="D31" s="485"/>
      <c r="E31" s="486"/>
    </row>
    <row r="32" spans="1:5" ht="48.75" customHeight="1">
      <c r="A32" s="328">
        <v>7</v>
      </c>
      <c r="B32" s="218" t="s">
        <v>1045</v>
      </c>
      <c r="C32" s="216">
        <v>1.25</v>
      </c>
      <c r="D32" s="216"/>
      <c r="E32" s="216"/>
    </row>
    <row r="33" spans="1:5" ht="48.75" customHeight="1">
      <c r="A33" s="328"/>
      <c r="B33" s="215" t="s">
        <v>1046</v>
      </c>
      <c r="C33" s="474"/>
      <c r="D33" s="474"/>
      <c r="E33" s="474"/>
    </row>
    <row r="34" spans="1:5" ht="48.75" customHeight="1">
      <c r="A34" s="328"/>
      <c r="B34" s="215" t="s">
        <v>1047</v>
      </c>
      <c r="C34" s="474"/>
      <c r="D34" s="474"/>
      <c r="E34" s="474"/>
    </row>
    <row r="35" spans="1:5" ht="48.75" customHeight="1">
      <c r="A35" s="328">
        <v>8</v>
      </c>
      <c r="B35" s="218" t="s">
        <v>1048</v>
      </c>
      <c r="C35" s="216">
        <v>1</v>
      </c>
      <c r="D35" s="216"/>
      <c r="E35" s="216"/>
    </row>
    <row r="36" spans="1:5" ht="48.75" customHeight="1">
      <c r="A36" s="328"/>
      <c r="B36" s="215" t="s">
        <v>1049</v>
      </c>
      <c r="C36" s="474"/>
      <c r="D36" s="474"/>
      <c r="E36" s="474"/>
    </row>
    <row r="37" spans="1:5" ht="48.75" customHeight="1">
      <c r="A37" s="328"/>
      <c r="B37" s="215" t="s">
        <v>1050</v>
      </c>
      <c r="C37" s="474"/>
      <c r="D37" s="474"/>
      <c r="E37" s="474"/>
    </row>
    <row r="38" spans="1:5" ht="48.75" customHeight="1">
      <c r="A38" s="328"/>
      <c r="B38" s="215" t="s">
        <v>1051</v>
      </c>
      <c r="C38" s="474"/>
      <c r="D38" s="474"/>
      <c r="E38" s="474"/>
    </row>
    <row r="39" spans="1:5" ht="48.75" customHeight="1">
      <c r="A39" s="328">
        <v>9</v>
      </c>
      <c r="B39" s="217" t="s">
        <v>1052</v>
      </c>
      <c r="C39" s="216">
        <v>1</v>
      </c>
      <c r="D39" s="216"/>
      <c r="E39" s="216"/>
    </row>
    <row r="40" spans="1:5" ht="48.75" customHeight="1">
      <c r="A40" s="328"/>
      <c r="B40" s="215" t="s">
        <v>1053</v>
      </c>
      <c r="C40" s="474"/>
      <c r="D40" s="474"/>
      <c r="E40" s="474"/>
    </row>
    <row r="41" spans="1:5" ht="48.75" customHeight="1">
      <c r="A41" s="328"/>
      <c r="B41" s="215" t="s">
        <v>1054</v>
      </c>
      <c r="C41" s="474"/>
      <c r="D41" s="474"/>
      <c r="E41" s="474"/>
    </row>
    <row r="42" spans="1:5" ht="48.75" customHeight="1">
      <c r="A42" s="328"/>
      <c r="B42" s="215" t="s">
        <v>1055</v>
      </c>
      <c r="C42" s="474"/>
      <c r="D42" s="474"/>
      <c r="E42" s="474"/>
    </row>
    <row r="43" spans="1:5" ht="48.75" customHeight="1">
      <c r="A43" s="328"/>
      <c r="B43" s="215" t="s">
        <v>1056</v>
      </c>
      <c r="C43" s="474"/>
      <c r="D43" s="474"/>
      <c r="E43" s="474"/>
    </row>
    <row r="44" spans="1:5" ht="48.75" customHeight="1">
      <c r="A44" s="328">
        <v>10</v>
      </c>
      <c r="B44" s="217" t="s">
        <v>1057</v>
      </c>
      <c r="C44" s="216">
        <v>1</v>
      </c>
      <c r="D44" s="216"/>
      <c r="E44" s="216"/>
    </row>
    <row r="45" spans="1:5" ht="48.75" customHeight="1">
      <c r="A45" s="328"/>
      <c r="B45" s="215" t="s">
        <v>1058</v>
      </c>
      <c r="C45" s="474"/>
      <c r="D45" s="474"/>
      <c r="E45" s="474"/>
    </row>
    <row r="46" spans="1:5" ht="48.75" customHeight="1">
      <c r="A46" s="328"/>
      <c r="B46" s="215" t="s">
        <v>1059</v>
      </c>
      <c r="C46" s="474"/>
      <c r="D46" s="474"/>
      <c r="E46" s="474"/>
    </row>
    <row r="47" spans="1:5" ht="48.75" customHeight="1">
      <c r="A47" s="328"/>
      <c r="B47" s="215" t="s">
        <v>1060</v>
      </c>
      <c r="C47" s="474"/>
      <c r="D47" s="474"/>
      <c r="E47" s="474"/>
    </row>
    <row r="48" spans="1:5" ht="48.75" customHeight="1">
      <c r="A48" s="328">
        <v>11</v>
      </c>
      <c r="B48" s="214" t="s">
        <v>1061</v>
      </c>
      <c r="C48" s="216">
        <v>1</v>
      </c>
      <c r="D48" s="216"/>
      <c r="E48" s="216"/>
    </row>
    <row r="49" spans="1:5" ht="48.75" customHeight="1">
      <c r="A49" s="328"/>
      <c r="B49" s="215" t="s">
        <v>1062</v>
      </c>
      <c r="C49" s="474"/>
      <c r="D49" s="474"/>
      <c r="E49" s="474"/>
    </row>
    <row r="50" spans="1:5" ht="48.75" customHeight="1">
      <c r="A50" s="328"/>
      <c r="B50" s="215" t="s">
        <v>1063</v>
      </c>
      <c r="C50" s="474"/>
      <c r="D50" s="474"/>
      <c r="E50" s="474"/>
    </row>
    <row r="51" spans="1:5" ht="48.75" customHeight="1">
      <c r="A51" s="475">
        <v>12</v>
      </c>
      <c r="B51" s="214" t="s">
        <v>1064</v>
      </c>
      <c r="C51" s="216">
        <v>0.5</v>
      </c>
      <c r="D51" s="216"/>
      <c r="E51" s="216"/>
    </row>
    <row r="52" spans="1:5" ht="48.75" customHeight="1">
      <c r="A52" s="476"/>
      <c r="B52" s="215" t="s">
        <v>1065</v>
      </c>
      <c r="C52" s="478"/>
      <c r="D52" s="479"/>
      <c r="E52" s="480"/>
    </row>
    <row r="53" spans="1:5" ht="48.75" customHeight="1">
      <c r="A53" s="477"/>
      <c r="B53" s="215" t="s">
        <v>1024</v>
      </c>
      <c r="C53" s="484"/>
      <c r="D53" s="485"/>
      <c r="E53" s="486"/>
    </row>
    <row r="54" spans="1:5" ht="48.75" customHeight="1">
      <c r="A54" s="328">
        <v>13</v>
      </c>
      <c r="B54" s="214" t="s">
        <v>1066</v>
      </c>
      <c r="C54" s="216">
        <v>1</v>
      </c>
      <c r="D54" s="216"/>
      <c r="E54" s="216"/>
    </row>
    <row r="55" spans="1:5" ht="48.75" customHeight="1">
      <c r="A55" s="328"/>
      <c r="B55" s="215" t="s">
        <v>1067</v>
      </c>
      <c r="C55" s="474"/>
      <c r="D55" s="474"/>
      <c r="E55" s="474"/>
    </row>
    <row r="56" spans="1:5" ht="48.75" customHeight="1">
      <c r="A56" s="328"/>
      <c r="B56" s="215" t="s">
        <v>1068</v>
      </c>
      <c r="C56" s="474"/>
      <c r="D56" s="474"/>
      <c r="E56" s="474"/>
    </row>
    <row r="57" spans="1:5" ht="48.75" customHeight="1">
      <c r="A57" s="328"/>
      <c r="B57" s="215" t="s">
        <v>1069</v>
      </c>
      <c r="C57" s="474"/>
      <c r="D57" s="474"/>
      <c r="E57" s="474"/>
    </row>
    <row r="58" spans="1:5" ht="48.75" customHeight="1">
      <c r="A58" s="328"/>
      <c r="B58" s="215" t="s">
        <v>1070</v>
      </c>
      <c r="C58" s="474"/>
      <c r="D58" s="474"/>
      <c r="E58" s="474"/>
    </row>
    <row r="59" spans="1:5" ht="48.75" customHeight="1">
      <c r="A59" s="475">
        <v>14</v>
      </c>
      <c r="B59" s="214" t="s">
        <v>1071</v>
      </c>
      <c r="C59" s="216">
        <v>1.5</v>
      </c>
      <c r="D59" s="216"/>
      <c r="E59" s="216"/>
    </row>
    <row r="60" spans="1:5" ht="48.75" customHeight="1">
      <c r="A60" s="476"/>
      <c r="B60" s="215" t="s">
        <v>1072</v>
      </c>
      <c r="C60" s="478"/>
      <c r="D60" s="479"/>
      <c r="E60" s="480"/>
    </row>
    <row r="61" spans="1:5" ht="48.75" customHeight="1">
      <c r="A61" s="476"/>
      <c r="B61" s="215" t="s">
        <v>1073</v>
      </c>
      <c r="C61" s="481"/>
      <c r="D61" s="482"/>
      <c r="E61" s="483"/>
    </row>
    <row r="62" spans="1:5" ht="48.75" customHeight="1">
      <c r="A62" s="476"/>
      <c r="B62" s="215" t="s">
        <v>1074</v>
      </c>
      <c r="C62" s="481"/>
      <c r="D62" s="482"/>
      <c r="E62" s="483"/>
    </row>
    <row r="63" spans="1:5" ht="48.75" customHeight="1">
      <c r="A63" s="476"/>
      <c r="B63" s="215" t="s">
        <v>1075</v>
      </c>
      <c r="C63" s="481"/>
      <c r="D63" s="482"/>
      <c r="E63" s="483"/>
    </row>
    <row r="64" spans="1:5" ht="48.75" customHeight="1">
      <c r="A64" s="476"/>
      <c r="B64" s="215" t="s">
        <v>1173</v>
      </c>
      <c r="C64" s="481"/>
      <c r="D64" s="482"/>
      <c r="E64" s="483"/>
    </row>
    <row r="65" spans="1:5" ht="48.75" customHeight="1">
      <c r="A65" s="476"/>
      <c r="B65" s="215" t="s">
        <v>1174</v>
      </c>
      <c r="C65" s="481"/>
      <c r="D65" s="482"/>
      <c r="E65" s="483"/>
    </row>
    <row r="66" spans="1:5" ht="48.75" customHeight="1">
      <c r="A66" s="477"/>
      <c r="B66" s="215" t="s">
        <v>1076</v>
      </c>
      <c r="C66" s="484"/>
      <c r="D66" s="485"/>
      <c r="E66" s="486"/>
    </row>
    <row r="67" spans="1:5" ht="48.75" customHeight="1">
      <c r="A67" s="328">
        <v>15</v>
      </c>
      <c r="B67" s="214" t="s">
        <v>1077</v>
      </c>
      <c r="C67" s="216">
        <v>0.75</v>
      </c>
      <c r="D67" s="216"/>
      <c r="E67" s="216"/>
    </row>
    <row r="68" spans="1:5" ht="48.75" customHeight="1">
      <c r="A68" s="328"/>
      <c r="B68" s="215" t="s">
        <v>1078</v>
      </c>
      <c r="C68" s="474"/>
      <c r="D68" s="474"/>
      <c r="E68" s="474"/>
    </row>
    <row r="69" spans="1:5" ht="48.75" customHeight="1">
      <c r="A69" s="328"/>
      <c r="B69" s="215" t="s">
        <v>1079</v>
      </c>
      <c r="C69" s="474"/>
      <c r="D69" s="474"/>
      <c r="E69" s="474"/>
    </row>
    <row r="70" spans="1:5" ht="48.75" customHeight="1">
      <c r="A70" s="328">
        <v>16</v>
      </c>
      <c r="B70" s="214" t="s">
        <v>1080</v>
      </c>
      <c r="C70" s="216">
        <v>0.75</v>
      </c>
      <c r="D70" s="216"/>
      <c r="E70" s="216"/>
    </row>
    <row r="71" spans="1:5" ht="48.75" customHeight="1">
      <c r="A71" s="328"/>
      <c r="B71" s="215" t="s">
        <v>1175</v>
      </c>
      <c r="C71" s="474"/>
      <c r="D71" s="474"/>
      <c r="E71" s="474"/>
    </row>
    <row r="72" spans="1:5" ht="48.75" customHeight="1">
      <c r="A72" s="328"/>
      <c r="B72" s="215" t="s">
        <v>1081</v>
      </c>
      <c r="C72" s="474"/>
      <c r="D72" s="474"/>
      <c r="E72" s="474"/>
    </row>
    <row r="73" spans="1:5" ht="48.75" customHeight="1">
      <c r="A73" s="328"/>
      <c r="B73" s="215" t="s">
        <v>1082</v>
      </c>
      <c r="C73" s="474"/>
      <c r="D73" s="474"/>
      <c r="E73" s="474"/>
    </row>
    <row r="74" spans="1:5" ht="48.75" customHeight="1">
      <c r="A74" s="328">
        <v>17</v>
      </c>
      <c r="B74" s="214" t="s">
        <v>1083</v>
      </c>
      <c r="C74" s="216">
        <v>1.25</v>
      </c>
      <c r="D74" s="216"/>
      <c r="E74" s="216"/>
    </row>
    <row r="75" spans="1:5" ht="48.75" customHeight="1">
      <c r="A75" s="328"/>
      <c r="B75" s="215" t="s">
        <v>1084</v>
      </c>
      <c r="C75" s="474"/>
      <c r="D75" s="474"/>
      <c r="E75" s="474"/>
    </row>
    <row r="76" spans="1:5" ht="48.75" customHeight="1">
      <c r="A76" s="328"/>
      <c r="B76" s="215" t="s">
        <v>1085</v>
      </c>
      <c r="C76" s="474"/>
      <c r="D76" s="474"/>
      <c r="E76" s="474"/>
    </row>
    <row r="77" spans="1:5" ht="48.75" customHeight="1">
      <c r="A77" s="328"/>
      <c r="B77" s="215" t="s">
        <v>1086</v>
      </c>
      <c r="C77" s="474"/>
      <c r="D77" s="474"/>
      <c r="E77" s="474"/>
    </row>
    <row r="78" spans="1:5" ht="48.75" customHeight="1">
      <c r="A78" s="328"/>
      <c r="B78" s="215" t="s">
        <v>1087</v>
      </c>
      <c r="C78" s="474"/>
      <c r="D78" s="474"/>
      <c r="E78" s="474"/>
    </row>
    <row r="79" spans="1:5" ht="48.75" customHeight="1">
      <c r="A79" s="328">
        <v>18</v>
      </c>
      <c r="B79" s="214" t="s">
        <v>1088</v>
      </c>
      <c r="C79" s="216">
        <v>1</v>
      </c>
      <c r="D79" s="216"/>
      <c r="E79" s="216"/>
    </row>
    <row r="80" spans="1:5" ht="48.75" customHeight="1">
      <c r="A80" s="328"/>
      <c r="B80" s="215" t="s">
        <v>1089</v>
      </c>
      <c r="C80" s="474"/>
      <c r="D80" s="474"/>
      <c r="E80" s="474"/>
    </row>
    <row r="81" spans="1:5" ht="48.75" customHeight="1">
      <c r="A81" s="328"/>
      <c r="B81" s="215" t="s">
        <v>1090</v>
      </c>
      <c r="C81" s="474"/>
      <c r="D81" s="474"/>
      <c r="E81" s="474"/>
    </row>
    <row r="82" spans="1:5" ht="48.75" customHeight="1">
      <c r="A82" s="328"/>
      <c r="B82" s="215" t="s">
        <v>1091</v>
      </c>
      <c r="C82" s="474"/>
      <c r="D82" s="474"/>
      <c r="E82" s="474"/>
    </row>
    <row r="83" spans="1:5" ht="60.75" customHeight="1">
      <c r="A83" s="328">
        <v>19</v>
      </c>
      <c r="B83" s="214" t="s">
        <v>1092</v>
      </c>
      <c r="C83" s="216">
        <v>0.75</v>
      </c>
      <c r="D83" s="216"/>
      <c r="E83" s="216"/>
    </row>
    <row r="84" spans="1:5" ht="48.75" customHeight="1">
      <c r="A84" s="328"/>
      <c r="B84" s="215" t="s">
        <v>1093</v>
      </c>
      <c r="C84" s="474"/>
      <c r="D84" s="474"/>
      <c r="E84" s="474"/>
    </row>
    <row r="85" spans="1:5" ht="48.75" customHeight="1">
      <c r="A85" s="328"/>
      <c r="B85" s="215" t="s">
        <v>1094</v>
      </c>
      <c r="C85" s="474"/>
      <c r="D85" s="474"/>
      <c r="E85" s="474"/>
    </row>
    <row r="86" spans="1:5" ht="48.75" customHeight="1">
      <c r="A86" s="328"/>
      <c r="B86" s="215" t="s">
        <v>1095</v>
      </c>
      <c r="C86" s="474"/>
      <c r="D86" s="474"/>
      <c r="E86" s="474"/>
    </row>
    <row r="87" spans="1:5" ht="48.75" customHeight="1">
      <c r="A87" s="328">
        <v>20</v>
      </c>
      <c r="B87" s="214" t="s">
        <v>1096</v>
      </c>
      <c r="C87" s="216">
        <v>0.75</v>
      </c>
      <c r="D87" s="216"/>
      <c r="E87" s="216"/>
    </row>
    <row r="88" spans="1:5" ht="48.75" customHeight="1">
      <c r="A88" s="328"/>
      <c r="B88" s="215" t="s">
        <v>1097</v>
      </c>
      <c r="C88" s="474"/>
      <c r="D88" s="474"/>
      <c r="E88" s="474"/>
    </row>
    <row r="89" spans="1:5" ht="48.75" customHeight="1">
      <c r="A89" s="328"/>
      <c r="B89" s="215" t="s">
        <v>1098</v>
      </c>
      <c r="C89" s="474"/>
      <c r="D89" s="474"/>
      <c r="E89" s="474"/>
    </row>
    <row r="90" spans="1:5" ht="63" customHeight="1">
      <c r="A90" s="328">
        <v>21</v>
      </c>
      <c r="B90" s="217" t="s">
        <v>1099</v>
      </c>
      <c r="C90" s="216">
        <v>0.5</v>
      </c>
      <c r="D90" s="216"/>
      <c r="E90" s="216"/>
    </row>
    <row r="91" spans="1:5" ht="48.75" customHeight="1">
      <c r="A91" s="328"/>
      <c r="B91" s="215" t="s">
        <v>1100</v>
      </c>
      <c r="C91" s="474"/>
      <c r="D91" s="474"/>
      <c r="E91" s="474"/>
    </row>
    <row r="92" spans="1:5" ht="48.75" customHeight="1">
      <c r="A92" s="328"/>
      <c r="B92" s="215" t="s">
        <v>1101</v>
      </c>
      <c r="C92" s="474"/>
      <c r="D92" s="474"/>
      <c r="E92" s="474"/>
    </row>
    <row r="93" spans="1:5" ht="48.75" customHeight="1">
      <c r="A93" s="328"/>
      <c r="B93" s="215" t="s">
        <v>1102</v>
      </c>
      <c r="C93" s="474"/>
      <c r="D93" s="474"/>
      <c r="E93" s="474"/>
    </row>
    <row r="94" spans="1:5" ht="48.75" customHeight="1">
      <c r="A94" s="328"/>
      <c r="B94" s="215" t="s">
        <v>1103</v>
      </c>
      <c r="C94" s="474"/>
      <c r="D94" s="474"/>
      <c r="E94" s="474"/>
    </row>
    <row r="95" spans="1:5" ht="48.75" customHeight="1">
      <c r="A95" s="328"/>
      <c r="B95" s="215" t="s">
        <v>1104</v>
      </c>
      <c r="C95" s="474"/>
      <c r="D95" s="474"/>
      <c r="E95" s="474"/>
    </row>
    <row r="96" spans="1:5" ht="61.5" customHeight="1">
      <c r="A96" s="328">
        <v>22</v>
      </c>
      <c r="B96" s="214" t="s">
        <v>1105</v>
      </c>
      <c r="C96" s="216">
        <v>0.5</v>
      </c>
      <c r="D96" s="216"/>
      <c r="E96" s="216"/>
    </row>
    <row r="97" spans="1:5" ht="48.75" customHeight="1">
      <c r="A97" s="328"/>
      <c r="B97" s="215" t="s">
        <v>1106</v>
      </c>
      <c r="C97" s="474"/>
      <c r="D97" s="474"/>
      <c r="E97" s="474"/>
    </row>
    <row r="98" spans="1:5" ht="48.75" customHeight="1">
      <c r="A98" s="328"/>
      <c r="B98" s="215" t="s">
        <v>1107</v>
      </c>
      <c r="C98" s="474"/>
      <c r="D98" s="474"/>
      <c r="E98" s="474"/>
    </row>
    <row r="99" spans="1:5" ht="48.75" customHeight="1">
      <c r="A99" s="328"/>
      <c r="B99" s="215" t="s">
        <v>1108</v>
      </c>
      <c r="C99" s="474"/>
      <c r="D99" s="474"/>
      <c r="E99" s="474"/>
    </row>
    <row r="100" spans="1:5" ht="48.75" customHeight="1">
      <c r="A100" s="328"/>
      <c r="B100" s="215" t="s">
        <v>1109</v>
      </c>
      <c r="C100" s="474"/>
      <c r="D100" s="474"/>
      <c r="E100" s="474"/>
    </row>
    <row r="101" spans="1:5" ht="64.5" customHeight="1">
      <c r="A101" s="328">
        <v>23</v>
      </c>
      <c r="B101" s="238" t="s">
        <v>1176</v>
      </c>
      <c r="C101" s="216">
        <v>0.75</v>
      </c>
      <c r="D101" s="216"/>
      <c r="E101" s="216"/>
    </row>
    <row r="102" spans="1:5" ht="48.75" customHeight="1">
      <c r="A102" s="328"/>
      <c r="B102" s="215" t="s">
        <v>1110</v>
      </c>
      <c r="C102" s="474"/>
      <c r="D102" s="474"/>
      <c r="E102" s="474"/>
    </row>
    <row r="103" spans="1:5" ht="48.75" customHeight="1">
      <c r="A103" s="328"/>
      <c r="B103" s="215" t="s">
        <v>1111</v>
      </c>
      <c r="C103" s="474"/>
      <c r="D103" s="474"/>
      <c r="E103" s="474"/>
    </row>
    <row r="104" spans="1:5" ht="48.75" customHeight="1">
      <c r="A104" s="328"/>
      <c r="B104" s="215" t="s">
        <v>1112</v>
      </c>
      <c r="C104" s="474"/>
      <c r="D104" s="474"/>
      <c r="E104" s="474"/>
    </row>
    <row r="105" spans="1:5" ht="48.75" customHeight="1">
      <c r="A105" s="328"/>
      <c r="B105" s="239" t="s">
        <v>1113</v>
      </c>
      <c r="C105" s="474"/>
      <c r="D105" s="474"/>
      <c r="E105" s="474"/>
    </row>
    <row r="106" spans="1:5" ht="48.75" customHeight="1">
      <c r="A106" s="328">
        <v>24</v>
      </c>
      <c r="B106" s="238" t="s">
        <v>1114</v>
      </c>
      <c r="C106" s="216">
        <v>0.5</v>
      </c>
      <c r="D106" s="216"/>
      <c r="E106" s="216"/>
    </row>
    <row r="107" spans="1:5" ht="48.75" customHeight="1">
      <c r="A107" s="328"/>
      <c r="B107" s="215" t="s">
        <v>1115</v>
      </c>
      <c r="C107" s="474"/>
      <c r="D107" s="474"/>
      <c r="E107" s="474"/>
    </row>
    <row r="108" spans="1:5" ht="48.75" customHeight="1">
      <c r="A108" s="328"/>
      <c r="B108" s="215" t="s">
        <v>1107</v>
      </c>
      <c r="C108" s="474"/>
      <c r="D108" s="474"/>
      <c r="E108" s="474"/>
    </row>
    <row r="109" spans="1:5" ht="48.75" customHeight="1">
      <c r="A109" s="328"/>
      <c r="B109" s="215" t="s">
        <v>1116</v>
      </c>
      <c r="C109" s="474"/>
      <c r="D109" s="474"/>
      <c r="E109" s="474"/>
    </row>
    <row r="110" spans="1:5" ht="48.75" customHeight="1">
      <c r="A110" s="328"/>
      <c r="B110" s="215" t="s">
        <v>1117</v>
      </c>
      <c r="C110" s="474"/>
      <c r="D110" s="474"/>
      <c r="E110" s="474"/>
    </row>
    <row r="111" spans="1:5" ht="48.75" customHeight="1">
      <c r="A111" s="328"/>
      <c r="B111" s="215" t="s">
        <v>1118</v>
      </c>
      <c r="C111" s="474"/>
      <c r="D111" s="474"/>
      <c r="E111" s="474"/>
    </row>
    <row r="112" spans="1:5" ht="68.25" customHeight="1">
      <c r="A112" s="328">
        <v>25</v>
      </c>
      <c r="B112" s="217" t="s">
        <v>1119</v>
      </c>
      <c r="C112" s="216">
        <v>0.5</v>
      </c>
      <c r="D112" s="216"/>
      <c r="E112" s="216"/>
    </row>
    <row r="113" spans="1:5" ht="48.75" customHeight="1">
      <c r="A113" s="328"/>
      <c r="B113" s="215" t="s">
        <v>1120</v>
      </c>
      <c r="C113" s="474"/>
      <c r="D113" s="474"/>
      <c r="E113" s="474"/>
    </row>
    <row r="114" spans="1:5" ht="48.75" customHeight="1">
      <c r="A114" s="328"/>
      <c r="B114" s="215" t="s">
        <v>1121</v>
      </c>
      <c r="C114" s="474"/>
      <c r="D114" s="474"/>
      <c r="E114" s="474"/>
    </row>
    <row r="115" spans="1:5" ht="48.75" customHeight="1">
      <c r="A115" s="328">
        <v>26</v>
      </c>
      <c r="B115" s="218" t="s">
        <v>1122</v>
      </c>
      <c r="C115" s="216">
        <v>0.25</v>
      </c>
      <c r="D115" s="216"/>
      <c r="E115" s="216"/>
    </row>
    <row r="116" spans="1:5" ht="48.75" customHeight="1">
      <c r="A116" s="328"/>
      <c r="B116" s="215" t="s">
        <v>1123</v>
      </c>
      <c r="C116" s="474"/>
      <c r="D116" s="474"/>
      <c r="E116" s="474"/>
    </row>
    <row r="117" spans="1:5" ht="48.75" customHeight="1">
      <c r="A117" s="328"/>
      <c r="B117" s="215" t="s">
        <v>1124</v>
      </c>
      <c r="C117" s="474"/>
      <c r="D117" s="474"/>
      <c r="E117" s="474"/>
    </row>
  </sheetData>
  <mergeCells count="56">
    <mergeCell ref="A1:E1"/>
    <mergeCell ref="A2:E2"/>
    <mergeCell ref="D3:E3"/>
    <mergeCell ref="D4:E4"/>
    <mergeCell ref="A6:A8"/>
    <mergeCell ref="C7:E8"/>
    <mergeCell ref="A9:A14"/>
    <mergeCell ref="C10:E14"/>
    <mergeCell ref="A15:A18"/>
    <mergeCell ref="C16:E18"/>
    <mergeCell ref="A19:A21"/>
    <mergeCell ref="C20:E21"/>
    <mergeCell ref="A22:A28"/>
    <mergeCell ref="C23:E28"/>
    <mergeCell ref="A29:A31"/>
    <mergeCell ref="C30:E31"/>
    <mergeCell ref="A32:A34"/>
    <mergeCell ref="C33:E34"/>
    <mergeCell ref="A35:A38"/>
    <mergeCell ref="C36:E38"/>
    <mergeCell ref="A39:A43"/>
    <mergeCell ref="C40:E43"/>
    <mergeCell ref="A44:A47"/>
    <mergeCell ref="C45:E47"/>
    <mergeCell ref="A48:A50"/>
    <mergeCell ref="C49:E50"/>
    <mergeCell ref="A51:A53"/>
    <mergeCell ref="C52:E53"/>
    <mergeCell ref="A54:A58"/>
    <mergeCell ref="C55:E58"/>
    <mergeCell ref="A59:A66"/>
    <mergeCell ref="C60:E66"/>
    <mergeCell ref="A67:A69"/>
    <mergeCell ref="C68:E69"/>
    <mergeCell ref="A70:A73"/>
    <mergeCell ref="C71:E73"/>
    <mergeCell ref="A74:A78"/>
    <mergeCell ref="C75:E78"/>
    <mergeCell ref="A79:A82"/>
    <mergeCell ref="C80:E82"/>
    <mergeCell ref="A83:A86"/>
    <mergeCell ref="C84:E86"/>
    <mergeCell ref="A87:A89"/>
    <mergeCell ref="C88:E89"/>
    <mergeCell ref="A90:A95"/>
    <mergeCell ref="C91:E95"/>
    <mergeCell ref="A96:A100"/>
    <mergeCell ref="C97:E100"/>
    <mergeCell ref="A115:A117"/>
    <mergeCell ref="C116:E117"/>
    <mergeCell ref="A101:A105"/>
    <mergeCell ref="C102:E105"/>
    <mergeCell ref="A106:A111"/>
    <mergeCell ref="C107:E111"/>
    <mergeCell ref="A112:A114"/>
    <mergeCell ref="C113:E1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مامایی</vt:lpstr>
      <vt:lpstr>نظارت بستری</vt:lpstr>
      <vt:lpstr>247</vt:lpstr>
      <vt:lpstr>724</vt:lpstr>
      <vt:lpstr>پرستاری</vt:lpstr>
      <vt:lpstr>تغذیه</vt:lpstr>
      <vt:lpstr>دیابت</vt:lpstr>
      <vt:lpstr>ایمنی</vt:lpstr>
      <vt:lpstr>فناوری اطلاعات سلامت</vt:lpstr>
      <vt:lpstr>مددکاری</vt:lpstr>
      <vt:lpstr>اورژانس</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2023-11-12T06:30:50Z</dcterms:modified>
</cp:coreProperties>
</file>